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OOD meny 2025\"/>
    </mc:Choice>
  </mc:AlternateContent>
  <bookViews>
    <workbookView xWindow="360" yWindow="12" windowWidth="20952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234" i="2" l="1"/>
  <c r="D224" i="2"/>
  <c r="D235" i="2" s="1"/>
  <c r="D215" i="2"/>
  <c r="D204" i="2"/>
  <c r="D216" i="2" s="1"/>
  <c r="D195" i="2"/>
  <c r="D194" i="2"/>
  <c r="D185" i="2"/>
  <c r="D176" i="2"/>
  <c r="D166" i="2"/>
  <c r="D177" i="2" s="1"/>
  <c r="D157" i="2"/>
  <c r="D146" i="2"/>
  <c r="D158" i="2" s="1"/>
  <c r="D136" i="2"/>
  <c r="D126" i="2"/>
  <c r="D137" i="2" s="1"/>
  <c r="D117" i="2"/>
  <c r="D116" i="2"/>
  <c r="D105" i="2"/>
  <c r="D96" i="2"/>
  <c r="D86" i="2"/>
  <c r="D97" i="2" s="1"/>
  <c r="D76" i="2"/>
  <c r="D66" i="2"/>
  <c r="D77" i="2" s="1"/>
  <c r="D57" i="2"/>
  <c r="D48" i="2"/>
  <c r="D58" i="2" s="1"/>
  <c r="D40" i="2"/>
  <c r="D39" i="2"/>
  <c r="D29" i="2"/>
  <c r="D19" i="2"/>
  <c r="D9" i="2"/>
  <c r="D20" i="2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L176" i="1"/>
  <c r="H176" i="1"/>
  <c r="J176" i="1"/>
  <c r="F138" i="1"/>
  <c r="J119" i="1"/>
  <c r="I138" i="1"/>
  <c r="I195" i="1"/>
  <c r="J24" i="1"/>
  <c r="F43" i="1"/>
  <c r="J81" i="1"/>
  <c r="J138" i="1"/>
  <c r="F157" i="1"/>
  <c r="G43" i="1"/>
  <c r="G100" i="1"/>
  <c r="G157" i="1"/>
  <c r="L195" i="1"/>
  <c r="F100" i="1"/>
  <c r="L81" i="1"/>
  <c r="G81" i="1"/>
  <c r="I81" i="1"/>
  <c r="F81" i="1"/>
  <c r="L62" i="1"/>
  <c r="H62" i="1"/>
  <c r="I62" i="1"/>
  <c r="J62" i="1"/>
  <c r="I43" i="1"/>
  <c r="L24" i="1"/>
  <c r="G24" i="1"/>
  <c r="F24" i="1"/>
  <c r="J195" i="1"/>
  <c r="H43" i="1"/>
  <c r="H100" i="1"/>
  <c r="H157" i="1"/>
  <c r="J43" i="1"/>
  <c r="F62" i="1"/>
  <c r="J100" i="1"/>
  <c r="F119" i="1"/>
  <c r="J157" i="1"/>
  <c r="F176" i="1"/>
  <c r="L43" i="1"/>
  <c r="G62" i="1"/>
  <c r="L100" i="1"/>
  <c r="G119" i="1"/>
  <c r="L157" i="1"/>
  <c r="I119" i="1"/>
  <c r="I176" i="1"/>
  <c r="G138" i="1"/>
  <c r="H24" i="1"/>
  <c r="H81" i="1"/>
  <c r="H138" i="1"/>
  <c r="H195" i="1"/>
  <c r="I24" i="1"/>
  <c r="L119" i="1"/>
  <c r="L138" i="1"/>
  <c r="G176" i="1"/>
  <c r="H119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<sst xmlns="http://schemas.openxmlformats.org/spreadsheetml/2006/main" count="729" uniqueCount="146">
  <si>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</si>
  <si>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</si>
  <si>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</si>
  <si>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</si>
  <si>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</si>
  <si>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</si>
  <si>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</si>
  <si>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</si>
  <si>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</si>
  <si>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</si>
  <si>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</si>
  <si>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</si>
  <si>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</si>
  <si>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</si>
  <si>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</si>
  <si>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</si>
  <si>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</si>
  <si>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</si>
  <si>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</si>
  <si>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</si>
  <si>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</si>
  <si>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</si>
  <si>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</si>
  <si>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</si>
  <si>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</si>
  <si>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</si>
  <si>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</si>
  <si>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</si>
  <si>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</si>
  <si>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</si>
  <si>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</si>
  <si>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</si>
  <si>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</si>
  <si>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</si>
  <si>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</si>
  <si>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</si>
  <si>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</si>
  <si>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</si>
  <si>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</si>
  <si>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Отд/корпус</t>
  </si>
  <si>
    <t>1 День</t>
  </si>
  <si>
    <t>№ рец.</t>
  </si>
  <si>
    <t>Блюдо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</si>
  <si>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</si>
  <si>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</si>
  <si>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</si>
  <si>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</si>
  <si>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</si>
  <si>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</si>
  <si>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184/02</t>
  </si>
  <si>
    <t>Каша овсяная "Геркулес" с маслом сливочным и соусом ягодным (вишня)</t>
  </si>
  <si>
    <t>200/5/30</t>
  </si>
  <si>
    <t xml:space="preserve">Какао с молоком </t>
  </si>
  <si>
    <t>к/к</t>
  </si>
  <si>
    <t>Вафли в ассортименте</t>
  </si>
  <si>
    <t>Батон обогащенный микронутриентами</t>
  </si>
  <si>
    <t>Обед НА ВЫБОР 1 блюдо и напиток</t>
  </si>
  <si>
    <t>Салат из моркови с маслом растительным</t>
  </si>
  <si>
    <t>99/73</t>
  </si>
  <si>
    <t>Суп картофельный с горохом и гренками</t>
  </si>
  <si>
    <t>200/10</t>
  </si>
  <si>
    <t>336/03</t>
  </si>
  <si>
    <t>Бульон куриный с гренками</t>
  </si>
  <si>
    <t>200/15/10</t>
  </si>
  <si>
    <t>Мясо тушеное (свинина)</t>
  </si>
  <si>
    <t>Каша гречневая рассыпчатая</t>
  </si>
  <si>
    <t>Компот из свежезамороженных ягод (черная смородина)</t>
  </si>
  <si>
    <t>Чай с сахаром</t>
  </si>
  <si>
    <t>Хлеб ржано-пшеничный обогащенный микронутриентами</t>
  </si>
  <si>
    <t>2 День</t>
  </si>
  <si>
    <t>Запеканка рисовая со сгущенным молоком</t>
  </si>
  <si>
    <t>Печенье в ассортименте</t>
  </si>
  <si>
    <t>Салат из свёклы отварной с маслом растительным</t>
  </si>
  <si>
    <t>Рассольник "Ленинградский" со сметаной</t>
  </si>
  <si>
    <t>200/5</t>
  </si>
  <si>
    <t>336/04</t>
  </si>
  <si>
    <t>Бульон куриный с зеленью</t>
  </si>
  <si>
    <t>200/15</t>
  </si>
  <si>
    <t>Шницель рубленый из  птицы</t>
  </si>
  <si>
    <t>Макаронные изделия отварные с маслом сливочным</t>
  </si>
  <si>
    <t>Компот из свежезамороженных ягод (клубника)</t>
  </si>
  <si>
    <t>3 День</t>
  </si>
  <si>
    <t>Каша пшеничная молочная с маслом сливочным</t>
  </si>
  <si>
    <t xml:space="preserve">Кофейный напиток </t>
  </si>
  <si>
    <t>Яблоко</t>
  </si>
  <si>
    <t xml:space="preserve">Салат из помидоров и огурцов с растительным маслом </t>
  </si>
  <si>
    <t>Борщ со свежей капусты с картофелем и сметаной</t>
  </si>
  <si>
    <t>Плов (свинина)</t>
  </si>
  <si>
    <t>Компот из смеси сухофруктов</t>
  </si>
  <si>
    <t>4 День</t>
  </si>
  <si>
    <t>Бутерброд с джемом</t>
  </si>
  <si>
    <t>Макароны с сыром</t>
  </si>
  <si>
    <t>70/2</t>
  </si>
  <si>
    <t>Огурец соленый (порционно)</t>
  </si>
  <si>
    <t xml:space="preserve">Суп овощной со сладким перцем </t>
  </si>
  <si>
    <t>Рыба, запеченная по-онежски</t>
  </si>
  <si>
    <t>Картофельное пюре</t>
  </si>
  <si>
    <t>Компот из свежезамороженных ягод (вишня)</t>
  </si>
  <si>
    <t>5 День</t>
  </si>
  <si>
    <t>184/01</t>
  </si>
  <si>
    <t>Каша вязкая пшенная молочная с маслом сливочным и соусом ягодным (клубника)</t>
  </si>
  <si>
    <t>74/              71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</si>
  <si>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</si>
  <si>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60           (60)</t>
  </si>
  <si>
    <t>116(01)/73</t>
  </si>
  <si>
    <t>Суп-пюре из тыквы с гренками</t>
  </si>
  <si>
    <t>336,04/364</t>
  </si>
  <si>
    <t>Биточки (свинина) в соусе томатном</t>
  </si>
  <si>
    <t>90/40</t>
  </si>
  <si>
    <t>Напиток лимонный</t>
  </si>
  <si>
    <t>6 День</t>
  </si>
  <si>
    <t>210/5</t>
  </si>
  <si>
    <t>Бутерброд с вареной сгущенкой</t>
  </si>
  <si>
    <t>Каша гречневая молочная с маслом сливочным</t>
  </si>
  <si>
    <t>Чай с сахаром и лимоном</t>
  </si>
  <si>
    <t>Винегрет овощной</t>
  </si>
  <si>
    <t>Суп картофельный с вермишелью</t>
  </si>
  <si>
    <t>261//373</t>
  </si>
  <si>
    <t xml:space="preserve">Печень говяжья, тушенная в соусе сметанном с томатом и луком </t>
  </si>
  <si>
    <t>Кисель из нектара плодового или ягодного натурального</t>
  </si>
  <si>
    <t>7 День</t>
  </si>
  <si>
    <t>Гуляш из свинины</t>
  </si>
  <si>
    <t>Рис отварной</t>
  </si>
  <si>
    <t>8 День</t>
  </si>
  <si>
    <t>Крупеник (пшеничка) с творогом и сгущенным молоком</t>
  </si>
  <si>
    <t>Шницель рубленый мясной</t>
  </si>
  <si>
    <t>Компот из свежих яблок</t>
  </si>
  <si>
    <t>9 День</t>
  </si>
  <si>
    <t>Каша рисовая молочная с маслом сливочным</t>
  </si>
  <si>
    <t>Овощи прорционно (огурец свежий)</t>
  </si>
  <si>
    <t>Печень по-строгановски</t>
  </si>
  <si>
    <t>Напиток из плодов шиповника</t>
  </si>
  <si>
    <t>10 День</t>
  </si>
  <si>
    <t>Жаркое по-домашнему со свининой</t>
  </si>
  <si>
    <t>11 День</t>
  </si>
  <si>
    <t>Каша вязкая пшенная молочная с маслом сливочным  с соусом ягодным (клубника)</t>
  </si>
  <si>
    <t>Котлеты мясные (свинина)</t>
  </si>
  <si>
    <t>12 День</t>
  </si>
  <si>
    <t>71/92</t>
  </si>
  <si>
    <t>Суп картофельный с клецками</t>
  </si>
  <si>
    <t>Рыбные гнезда запеченные с сыром</t>
  </si>
  <si>
    <t>Напиток апельсиновый</t>
  </si>
  <si>
    <t>74/71</t>
  </si>
  <si>
    <t>МОБУ СОШ №6 г.Всеволожск</t>
  </si>
  <si>
    <t>директор</t>
  </si>
  <si>
    <t>Гринева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</si>
</sst>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23" xfId="1" applyFont="1" applyBorder="1" applyAlignment="1">
      <alignment horizontal="left" vertical="center" wrapText="1"/>
    </xf>
    <xf numFmtId="2" fontId="14" fillId="5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6" borderId="23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left" vertical="center" wrapText="1"/>
    </xf>
    <xf numFmtId="2" fontId="14" fillId="5" borderId="30" xfId="0" applyNumberFormat="1" applyFont="1" applyFill="1" applyBorder="1" applyAlignment="1">
      <alignment horizontal="center" vertical="center" wrapText="1"/>
    </xf>
    <xf numFmtId="2" fontId="14" fillId="5" borderId="31" xfId="0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143</v>
      </c>
      <c r="D1" s="52"/>
      <c r="E1" s="52"/>
      <c r="F1" s="12" t="s">
        <v>16</v>
      </c>
      <c r="G1" s="2" t="s">
        <v>17</v>
      </c>
      <c r="H1" s="53" t="s">
        <v>144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145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 t="s">
        <v>51</v>
      </c>
      <c r="G6" s="40">
        <v>10.51</v>
      </c>
      <c r="H6" s="40">
        <v>52.6</v>
      </c>
      <c r="I6" s="40">
        <v>340.59</v>
      </c>
      <c r="J6" s="40">
        <v>340.59</v>
      </c>
      <c r="K6" s="41" t="s">
        <v>49</v>
      </c>
      <c r="L6" s="40">
        <v>15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2.6</v>
      </c>
      <c r="H8" s="43">
        <v>24.8</v>
      </c>
      <c r="I8" s="43">
        <v>134.15</v>
      </c>
      <c r="J8" s="43">
        <v>134.15</v>
      </c>
      <c r="K8" s="44">
        <v>433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25</v>
      </c>
      <c r="G9" s="43">
        <v>0.87</v>
      </c>
      <c r="H9" s="43">
        <v>13.25</v>
      </c>
      <c r="I9" s="43">
        <v>70</v>
      </c>
      <c r="J9" s="43">
        <v>70</v>
      </c>
      <c r="K9" s="44" t="s">
        <v>53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40</v>
      </c>
      <c r="G10" s="43">
        <v>2</v>
      </c>
      <c r="H10" s="43">
        <v>15</v>
      </c>
      <c r="I10" s="43">
        <v>104</v>
      </c>
      <c r="J10" s="43">
        <v>104</v>
      </c>
      <c r="K10" s="44" t="s">
        <v>53</v>
      </c>
      <c r="L10" s="43">
        <v>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265</v>
      </c>
      <c r="G13" s="19">
        <f t="shared" ref="G13:J13" si="0">SUM(G6:G12)</f>
        <v>15.979999999999999</v>
      </c>
      <c r="H13" s="19">
        <f t="shared" si="0"/>
        <v>105.65</v>
      </c>
      <c r="I13" s="19">
        <f t="shared" si="0"/>
        <v>648.74</v>
      </c>
      <c r="J13" s="19">
        <f t="shared" si="0"/>
        <v>648.74</v>
      </c>
      <c r="K13" s="25"/>
      <c r="L13" s="19">
        <f t="shared" ref="L13" si="1">SUM(L6:L12)</f>
        <v>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0.73</v>
      </c>
      <c r="H14" s="43">
        <v>3.25</v>
      </c>
      <c r="I14" s="43">
        <v>4</v>
      </c>
      <c r="J14" s="43">
        <v>57.5</v>
      </c>
      <c r="K14" s="44">
        <v>68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 t="s">
        <v>60</v>
      </c>
      <c r="G15" s="43">
        <v>7.22</v>
      </c>
      <c r="H15" s="43">
        <v>3.2</v>
      </c>
      <c r="I15" s="43">
        <v>18.8</v>
      </c>
      <c r="J15" s="43">
        <v>149.80000000000001</v>
      </c>
      <c r="K15" s="44" t="s">
        <v>58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64</v>
      </c>
      <c r="F16" s="43">
        <v>90</v>
      </c>
      <c r="G16" s="43">
        <v>9.81</v>
      </c>
      <c r="H16" s="43">
        <v>14.4</v>
      </c>
      <c r="I16" s="43">
        <v>15.98</v>
      </c>
      <c r="J16" s="43">
        <v>211</v>
      </c>
      <c r="K16" s="44">
        <v>78</v>
      </c>
      <c r="L16" s="43">
        <v>55</v>
      </c>
    </row>
    <row r="17" spans="1:12" ht="14.4" x14ac:dyDescent="0.3">
      <c r="A17" s="23"/>
      <c r="B17" s="15"/>
      <c r="C17" s="11"/>
      <c r="D17" s="7" t="s">
        <v>29</v>
      </c>
      <c r="E17" s="42" t="s">
        <v>65</v>
      </c>
      <c r="F17" s="43">
        <v>150</v>
      </c>
      <c r="G17" s="43">
        <v>3.6</v>
      </c>
      <c r="H17" s="43">
        <v>4.5999999999999996</v>
      </c>
      <c r="I17" s="43">
        <v>37.700000000000003</v>
      </c>
      <c r="J17" s="43">
        <v>212</v>
      </c>
      <c r="K17" s="44">
        <v>323</v>
      </c>
      <c r="L17" s="43">
        <v>20</v>
      </c>
    </row>
    <row r="18" spans="1:12" ht="14.4" x14ac:dyDescent="0.3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0.2</v>
      </c>
      <c r="H18" s="43">
        <v>0.08</v>
      </c>
      <c r="I18" s="43">
        <v>17.420000000000002</v>
      </c>
      <c r="J18" s="43">
        <v>69.44</v>
      </c>
      <c r="K18" s="44">
        <v>123</v>
      </c>
      <c r="L18" s="43">
        <v>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68</v>
      </c>
      <c r="F20" s="43">
        <v>30</v>
      </c>
      <c r="G20" s="43">
        <v>1.95</v>
      </c>
      <c r="H20" s="43">
        <v>0.3</v>
      </c>
      <c r="I20" s="43">
        <v>13.5</v>
      </c>
      <c r="J20" s="43">
        <v>66</v>
      </c>
      <c r="K20" s="44" t="s">
        <v>53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23.509999999999998</v>
      </c>
      <c r="H23" s="19">
        <f t="shared" si="2"/>
        <v>25.830000000000002</v>
      </c>
      <c r="I23" s="19">
        <f t="shared" si="2"/>
        <v>107.4</v>
      </c>
      <c r="J23" s="19">
        <f t="shared" si="2"/>
        <v>765.74</v>
      </c>
      <c r="K23" s="25"/>
      <c r="L23" s="19">
        <f t="shared" ref="L23" si="3">SUM(L14:L22)</f>
        <v>125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795</v>
      </c>
      <c r="G24" s="32">
        <f t="shared" ref="G24:J24" si="4">G13+G23</f>
        <v>39.489999999999995</v>
      </c>
      <c r="H24" s="32">
        <f t="shared" si="4"/>
        <v>131.48000000000002</v>
      </c>
      <c r="I24" s="32">
        <f t="shared" si="4"/>
        <v>756.14</v>
      </c>
      <c r="J24" s="32">
        <f t="shared" si="4"/>
        <v>1414.48</v>
      </c>
      <c r="K24" s="32"/>
      <c r="L24" s="32">
        <f t="shared" ref="L24" si="5">L13+L23</f>
        <v>161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 t="s">
        <v>60</v>
      </c>
      <c r="G25" s="40">
        <v>6.3</v>
      </c>
      <c r="H25" s="40">
        <v>13.8</v>
      </c>
      <c r="I25" s="40">
        <v>45.2</v>
      </c>
      <c r="J25" s="40">
        <v>312.39999999999998</v>
      </c>
      <c r="K25" s="41">
        <v>192</v>
      </c>
      <c r="L25" s="40">
        <v>15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25</v>
      </c>
      <c r="G28" s="43">
        <v>2</v>
      </c>
      <c r="H28" s="43">
        <v>0.87</v>
      </c>
      <c r="I28" s="43">
        <v>13.25</v>
      </c>
      <c r="J28" s="43">
        <v>70</v>
      </c>
      <c r="K28" s="44" t="s">
        <v>53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71</v>
      </c>
      <c r="F29" s="43">
        <v>40</v>
      </c>
      <c r="G29" s="43">
        <v>4</v>
      </c>
      <c r="H29" s="43">
        <v>4.1500000000000004</v>
      </c>
      <c r="I29" s="43">
        <v>10.66</v>
      </c>
      <c r="J29" s="43">
        <v>100.6</v>
      </c>
      <c r="K29" s="44" t="s">
        <v>53</v>
      </c>
      <c r="L29" s="43">
        <v>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265</v>
      </c>
      <c r="G32" s="19">
        <f t="shared" ref="G32" si="6">SUM(G25:G31)</f>
        <v>12.5</v>
      </c>
      <c r="H32" s="19">
        <f t="shared" ref="H32" si="7">SUM(H25:H31)</f>
        <v>18.920000000000002</v>
      </c>
      <c r="I32" s="19">
        <f t="shared" ref="I32" si="8">SUM(I25:I31)</f>
        <v>84.11</v>
      </c>
      <c r="J32" s="19">
        <f t="shared" ref="J32:L32" si="9">SUM(J25:J31)</f>
        <v>543</v>
      </c>
      <c r="K32" s="25"/>
      <c r="L32" s="19">
        <f t="shared" si="9"/>
        <v>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2.7</v>
      </c>
      <c r="H33" s="43">
        <v>5.53</v>
      </c>
      <c r="I33" s="43">
        <v>3.6</v>
      </c>
      <c r="J33" s="43">
        <v>54.4</v>
      </c>
      <c r="K33" s="44">
        <v>52</v>
      </c>
      <c r="L33" s="43">
        <v>11</v>
      </c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 t="s">
        <v>74</v>
      </c>
      <c r="G34" s="43">
        <v>2.4</v>
      </c>
      <c r="H34" s="43">
        <v>4.6399999999999997</v>
      </c>
      <c r="I34" s="43">
        <v>13.2</v>
      </c>
      <c r="J34" s="43">
        <v>106.4</v>
      </c>
      <c r="K34" s="44">
        <v>91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78</v>
      </c>
      <c r="F35" s="43">
        <v>90</v>
      </c>
      <c r="G35" s="43">
        <v>10.72</v>
      </c>
      <c r="H35" s="43">
        <v>12.1</v>
      </c>
      <c r="I35" s="43">
        <v>17.8</v>
      </c>
      <c r="J35" s="43">
        <v>213.58</v>
      </c>
      <c r="K35" s="44">
        <v>314</v>
      </c>
      <c r="L35" s="43">
        <v>55</v>
      </c>
    </row>
    <row r="36" spans="1:12" ht="14.4" x14ac:dyDescent="0.3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5.5</v>
      </c>
      <c r="H36" s="43">
        <v>4.8</v>
      </c>
      <c r="I36" s="43">
        <v>36.5</v>
      </c>
      <c r="J36" s="43">
        <v>196</v>
      </c>
      <c r="K36" s="44">
        <v>331</v>
      </c>
      <c r="L36" s="43">
        <v>20</v>
      </c>
    </row>
    <row r="37" spans="1:12" ht="14.4" x14ac:dyDescent="0.3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0.2</v>
      </c>
      <c r="H37" s="43">
        <v>0.08</v>
      </c>
      <c r="I37" s="43">
        <v>17.420000000000002</v>
      </c>
      <c r="J37" s="43">
        <v>69.44</v>
      </c>
      <c r="K37" s="44">
        <v>123</v>
      </c>
      <c r="L37" s="43">
        <v>16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68</v>
      </c>
      <c r="F39" s="43">
        <v>30</v>
      </c>
      <c r="G39" s="43">
        <v>1.95</v>
      </c>
      <c r="H39" s="43">
        <v>0.3</v>
      </c>
      <c r="I39" s="43">
        <v>13.5</v>
      </c>
      <c r="J39" s="43">
        <v>66</v>
      </c>
      <c r="K39" s="44" t="s">
        <v>53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23.47</v>
      </c>
      <c r="H42" s="19">
        <f t="shared" ref="H42" si="11">SUM(H33:H41)</f>
        <v>27.45</v>
      </c>
      <c r="I42" s="19">
        <f t="shared" ref="I42" si="12">SUM(I33:I41)</f>
        <v>102.02</v>
      </c>
      <c r="J42" s="19">
        <f t="shared" ref="J42:L42" si="13">SUM(J33:J41)</f>
        <v>705.81999999999994</v>
      </c>
      <c r="K42" s="25"/>
      <c r="L42" s="19">
        <f t="shared" si="13"/>
        <v>125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795</v>
      </c>
      <c r="G43" s="32">
        <f t="shared" ref="G43" si="14">G32+G42</f>
        <v>35.97</v>
      </c>
      <c r="H43" s="32">
        <f t="shared" ref="H43" si="15">H32+H42</f>
        <v>46.370000000000005</v>
      </c>
      <c r="I43" s="32">
        <f t="shared" ref="I43" si="16">I32+I42</f>
        <v>186.13</v>
      </c>
      <c r="J43" s="32">
        <f t="shared" ref="J43:L43" si="17">J32+J42</f>
        <v>1248.82</v>
      </c>
      <c r="K43" s="32"/>
      <c r="L43" s="32">
        <f t="shared" si="17"/>
        <v>161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 t="s">
        <v>74</v>
      </c>
      <c r="G44" s="40">
        <v>7.4</v>
      </c>
      <c r="H44" s="40">
        <v>8.5</v>
      </c>
      <c r="I44" s="40">
        <v>32.799999999999997</v>
      </c>
      <c r="J44" s="40">
        <v>236.7</v>
      </c>
      <c r="K44" s="41">
        <v>189</v>
      </c>
      <c r="L44" s="40">
        <v>15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1.5</v>
      </c>
      <c r="H46" s="43">
        <v>1.3</v>
      </c>
      <c r="I46" s="43">
        <v>22.3</v>
      </c>
      <c r="J46" s="43">
        <v>107</v>
      </c>
      <c r="K46" s="44">
        <v>432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84</v>
      </c>
      <c r="F48" s="43">
        <v>120</v>
      </c>
      <c r="G48" s="43">
        <v>0.54</v>
      </c>
      <c r="H48" s="43">
        <v>0.54</v>
      </c>
      <c r="I48" s="43">
        <v>13.17</v>
      </c>
      <c r="J48" s="43">
        <v>60.84</v>
      </c>
      <c r="K48" s="44">
        <v>338</v>
      </c>
      <c r="L48" s="43">
        <v>11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9.4400000000000013</v>
      </c>
      <c r="H51" s="19">
        <f t="shared" ref="H51" si="19">SUM(H44:H50)</f>
        <v>10.34</v>
      </c>
      <c r="I51" s="19">
        <f t="shared" ref="I51" si="20">SUM(I44:I50)</f>
        <v>68.27</v>
      </c>
      <c r="J51" s="19">
        <f t="shared" ref="J51:L51" si="21">SUM(J44:J50)</f>
        <v>404.53999999999996</v>
      </c>
      <c r="K51" s="25"/>
      <c r="L51" s="19">
        <f t="shared" si="21"/>
        <v>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0.54</v>
      </c>
      <c r="H52" s="43">
        <v>5.9</v>
      </c>
      <c r="I52" s="43">
        <v>1.74</v>
      </c>
      <c r="J52" s="43">
        <v>63.6</v>
      </c>
      <c r="K52" s="44">
        <v>23</v>
      </c>
      <c r="L52" s="43">
        <v>11</v>
      </c>
    </row>
    <row r="53" spans="1:12" ht="14.4" x14ac:dyDescent="0.3">
      <c r="A53" s="23"/>
      <c r="B53" s="15"/>
      <c r="C53" s="11"/>
      <c r="D53" s="7" t="s">
        <v>27</v>
      </c>
      <c r="E53" s="42" t="s">
        <v>86</v>
      </c>
      <c r="F53" s="43" t="s">
        <v>74</v>
      </c>
      <c r="G53" s="43">
        <v>3.56</v>
      </c>
      <c r="H53" s="43">
        <v>4.4800000000000004</v>
      </c>
      <c r="I53" s="43">
        <v>17.5</v>
      </c>
      <c r="J53" s="43">
        <v>160</v>
      </c>
      <c r="K53" s="44">
        <v>95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87</v>
      </c>
      <c r="F54" s="43">
        <v>240</v>
      </c>
      <c r="G54" s="43">
        <v>19</v>
      </c>
      <c r="H54" s="43">
        <v>16.399999999999999</v>
      </c>
      <c r="I54" s="43">
        <v>45</v>
      </c>
      <c r="J54" s="43">
        <v>401</v>
      </c>
      <c r="K54" s="44">
        <v>265</v>
      </c>
      <c r="L54" s="43">
        <v>75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0.6</v>
      </c>
      <c r="H56" s="43">
        <v>0.1</v>
      </c>
      <c r="I56" s="43">
        <v>25.7</v>
      </c>
      <c r="J56" s="43">
        <v>131</v>
      </c>
      <c r="K56" s="44">
        <v>402</v>
      </c>
      <c r="L56" s="43">
        <v>16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68</v>
      </c>
      <c r="F58" s="43">
        <v>30</v>
      </c>
      <c r="G58" s="43">
        <v>1.95</v>
      </c>
      <c r="H58" s="43">
        <v>0.3</v>
      </c>
      <c r="I58" s="43">
        <v>13.5</v>
      </c>
      <c r="J58" s="43">
        <v>66</v>
      </c>
      <c r="K58" s="44" t="s">
        <v>53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25.650000000000002</v>
      </c>
      <c r="H61" s="19">
        <f t="shared" ref="H61" si="23">SUM(H52:H60)</f>
        <v>27.180000000000003</v>
      </c>
      <c r="I61" s="19">
        <f t="shared" ref="I61" si="24">SUM(I52:I60)</f>
        <v>103.44</v>
      </c>
      <c r="J61" s="19">
        <f t="shared" ref="J61:L61" si="25">SUM(J52:J60)</f>
        <v>821.6</v>
      </c>
      <c r="K61" s="25"/>
      <c r="L61" s="19">
        <f t="shared" si="25"/>
        <v>125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35.090000000000003</v>
      </c>
      <c r="H62" s="32">
        <f t="shared" ref="H62" si="27">H51+H61</f>
        <v>37.520000000000003</v>
      </c>
      <c r="I62" s="32">
        <f t="shared" ref="I62" si="28">I51+I61</f>
        <v>171.70999999999998</v>
      </c>
      <c r="J62" s="32">
        <f t="shared" ref="J62:L62" si="29">J51+J61</f>
        <v>1226.1399999999999</v>
      </c>
      <c r="K62" s="32"/>
      <c r="L62" s="32">
        <f t="shared" si="29"/>
        <v>161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 t="s">
        <v>60</v>
      </c>
      <c r="G63" s="40">
        <v>9.9</v>
      </c>
      <c r="H63" s="40">
        <v>22.2</v>
      </c>
      <c r="I63" s="40">
        <v>37.9</v>
      </c>
      <c r="J63" s="40">
        <v>393.4</v>
      </c>
      <c r="K63" s="41">
        <v>210</v>
      </c>
      <c r="L63" s="40">
        <v>15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90</v>
      </c>
      <c r="F66" s="43">
        <v>50</v>
      </c>
      <c r="G66" s="43">
        <v>1.5</v>
      </c>
      <c r="H66" s="43">
        <v>5.37</v>
      </c>
      <c r="I66" s="43">
        <v>27.5</v>
      </c>
      <c r="J66" s="43">
        <v>165</v>
      </c>
      <c r="K66" s="44">
        <v>2</v>
      </c>
      <c r="L66" s="43">
        <v>11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11.6</v>
      </c>
      <c r="H70" s="19">
        <f t="shared" ref="H70" si="31">SUM(H63:H69)</f>
        <v>27.67</v>
      </c>
      <c r="I70" s="19">
        <f t="shared" ref="I70" si="32">SUM(I63:I69)</f>
        <v>80.400000000000006</v>
      </c>
      <c r="J70" s="19">
        <f t="shared" ref="J70:L70" si="33">SUM(J63:J69)</f>
        <v>618.4</v>
      </c>
      <c r="K70" s="25"/>
      <c r="L70" s="19">
        <f t="shared" si="33"/>
        <v>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0.48</v>
      </c>
      <c r="H71" s="43">
        <v>0.06</v>
      </c>
      <c r="I71" s="43">
        <v>1.02</v>
      </c>
      <c r="J71" s="43">
        <v>7.8</v>
      </c>
      <c r="K71" s="44" t="s">
        <v>92</v>
      </c>
      <c r="L71" s="43">
        <v>11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4.5999999999999996</v>
      </c>
      <c r="H72" s="43">
        <v>4.8</v>
      </c>
      <c r="I72" s="43">
        <v>15.5</v>
      </c>
      <c r="J72" s="43">
        <v>147.9</v>
      </c>
      <c r="K72" s="44">
        <v>73.010000000000005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15.9</v>
      </c>
      <c r="H73" s="43">
        <v>16.8</v>
      </c>
      <c r="I73" s="43">
        <v>23.8</v>
      </c>
      <c r="J73" s="43">
        <v>280</v>
      </c>
      <c r="K73" s="44">
        <v>21</v>
      </c>
      <c r="L73" s="43">
        <v>55</v>
      </c>
    </row>
    <row r="74" spans="1:12" ht="14.4" x14ac:dyDescent="0.3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5.4</v>
      </c>
      <c r="I74" s="43">
        <v>20.3</v>
      </c>
      <c r="J74" s="43">
        <v>174</v>
      </c>
      <c r="K74" s="44">
        <v>335</v>
      </c>
      <c r="L74" s="43">
        <v>20</v>
      </c>
    </row>
    <row r="75" spans="1:12" ht="14.4" x14ac:dyDescent="0.3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0.6</v>
      </c>
      <c r="H75" s="43">
        <v>0.2</v>
      </c>
      <c r="I75" s="43">
        <v>27.4</v>
      </c>
      <c r="J75" s="43">
        <v>107</v>
      </c>
      <c r="K75" s="44">
        <v>123</v>
      </c>
      <c r="L75" s="43">
        <v>16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68</v>
      </c>
      <c r="F77" s="43">
        <v>30</v>
      </c>
      <c r="G77" s="43">
        <v>1.95</v>
      </c>
      <c r="H77" s="43">
        <v>0.3</v>
      </c>
      <c r="I77" s="43">
        <v>13.5</v>
      </c>
      <c r="J77" s="43">
        <v>66</v>
      </c>
      <c r="K77" s="44" t="s">
        <v>53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26.630000000000003</v>
      </c>
      <c r="H80" s="19">
        <f t="shared" ref="H80" si="35">SUM(H71:H79)</f>
        <v>27.560000000000002</v>
      </c>
      <c r="I80" s="19">
        <f t="shared" ref="I80" si="36">SUM(I71:I79)</f>
        <v>101.52000000000001</v>
      </c>
      <c r="J80" s="19">
        <f t="shared" ref="J80:L80" si="37">SUM(J71:J79)</f>
        <v>782.7</v>
      </c>
      <c r="K80" s="25"/>
      <c r="L80" s="19">
        <f t="shared" si="37"/>
        <v>125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980</v>
      </c>
      <c r="G81" s="32">
        <f t="shared" ref="G81" si="38">G70+G80</f>
        <v>38.230000000000004</v>
      </c>
      <c r="H81" s="32">
        <f t="shared" ref="H81" si="39">H70+H80</f>
        <v>55.230000000000004</v>
      </c>
      <c r="I81" s="32">
        <f t="shared" ref="I81" si="40">I70+I80</f>
        <v>181.92000000000002</v>
      </c>
      <c r="J81" s="32">
        <f t="shared" ref="J81:L81" si="41">J70+J80</f>
        <v>1401.1</v>
      </c>
      <c r="K81" s="32"/>
      <c r="L81" s="32">
        <f t="shared" si="41"/>
        <v>161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 t="s">
        <v>51</v>
      </c>
      <c r="G82" s="40">
        <v>8.6999999999999993</v>
      </c>
      <c r="H82" s="40">
        <v>8.1999999999999993</v>
      </c>
      <c r="I82" s="40">
        <v>34.5</v>
      </c>
      <c r="J82" s="40">
        <v>290.74</v>
      </c>
      <c r="K82" s="41" t="s">
        <v>99</v>
      </c>
      <c r="L82" s="40">
        <v>15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2.6</v>
      </c>
      <c r="H84" s="43">
        <v>24.8</v>
      </c>
      <c r="I84" s="43">
        <v>134.15</v>
      </c>
      <c r="J84" s="43">
        <v>134.15</v>
      </c>
      <c r="K84" s="44">
        <v>433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25</v>
      </c>
      <c r="G85" s="43">
        <v>2</v>
      </c>
      <c r="H85" s="43">
        <v>0.87</v>
      </c>
      <c r="I85" s="43">
        <v>13.25</v>
      </c>
      <c r="J85" s="43">
        <v>70</v>
      </c>
      <c r="K85" s="44" t="s">
        <v>53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54</v>
      </c>
      <c r="F86" s="43">
        <v>40</v>
      </c>
      <c r="G86" s="43">
        <v>2</v>
      </c>
      <c r="H86" s="43">
        <v>15</v>
      </c>
      <c r="I86" s="43">
        <v>104</v>
      </c>
      <c r="J86" s="43">
        <v>104</v>
      </c>
      <c r="K86" s="44" t="s">
        <v>53</v>
      </c>
      <c r="L86" s="43">
        <v>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265</v>
      </c>
      <c r="G89" s="19">
        <f t="shared" ref="G89" si="42">SUM(G82:G88)</f>
        <v>15.299999999999999</v>
      </c>
      <c r="H89" s="19">
        <f t="shared" ref="H89" si="43">SUM(H82:H88)</f>
        <v>48.87</v>
      </c>
      <c r="I89" s="19">
        <f t="shared" ref="I89" si="44">SUM(I82:I88)</f>
        <v>285.89999999999998</v>
      </c>
      <c r="J89" s="19">
        <f t="shared" ref="J89:L89" si="45">SUM(J82:J88)</f>
        <v>598.89</v>
      </c>
      <c r="K89" s="25"/>
      <c r="L89" s="19">
        <f t="shared" si="45"/>
        <v>36</v>
      </c>
    </row>
    <row r="90" spans="1:12" ht="39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 t="s">
        <v>103</v>
      </c>
      <c r="G90" s="43">
        <v>0.96</v>
      </c>
      <c r="H90" s="43">
        <v>3.06</v>
      </c>
      <c r="I90" s="43">
        <v>4.1399999999999997</v>
      </c>
      <c r="J90" s="43">
        <v>48</v>
      </c>
      <c r="K90" s="44" t="s">
        <v>142</v>
      </c>
      <c r="L90" s="43">
        <v>11</v>
      </c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 t="s">
        <v>60</v>
      </c>
      <c r="G91" s="43">
        <v>3.03</v>
      </c>
      <c r="H91" s="43">
        <v>2.5</v>
      </c>
      <c r="I91" s="43">
        <v>22</v>
      </c>
      <c r="J91" s="43">
        <v>127.3</v>
      </c>
      <c r="K91" s="44" t="s">
        <v>104</v>
      </c>
      <c r="L91" s="43">
        <v>20</v>
      </c>
    </row>
    <row r="92" spans="1:12" ht="26.4" x14ac:dyDescent="0.3">
      <c r="A92" s="23"/>
      <c r="B92" s="15"/>
      <c r="C92" s="11"/>
      <c r="D92" s="7" t="s">
        <v>28</v>
      </c>
      <c r="E92" s="42" t="s">
        <v>107</v>
      </c>
      <c r="F92" s="43" t="s">
        <v>108</v>
      </c>
      <c r="G92" s="43">
        <v>12</v>
      </c>
      <c r="H92" s="43">
        <v>13.5</v>
      </c>
      <c r="I92" s="43">
        <v>23</v>
      </c>
      <c r="J92" s="43">
        <v>212</v>
      </c>
      <c r="K92" s="44" t="s">
        <v>106</v>
      </c>
      <c r="L92" s="43">
        <v>55</v>
      </c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5.5</v>
      </c>
      <c r="H93" s="43">
        <v>4.8</v>
      </c>
      <c r="I93" s="43">
        <v>36.5</v>
      </c>
      <c r="J93" s="43">
        <v>196</v>
      </c>
      <c r="K93" s="44">
        <v>331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0.2</v>
      </c>
      <c r="H94" s="43">
        <v>0</v>
      </c>
      <c r="I94" s="43">
        <v>6.4</v>
      </c>
      <c r="J94" s="43">
        <v>68</v>
      </c>
      <c r="K94" s="44">
        <v>436</v>
      </c>
      <c r="L94" s="43">
        <v>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68</v>
      </c>
      <c r="F96" s="43">
        <v>30</v>
      </c>
      <c r="G96" s="43">
        <v>1.95</v>
      </c>
      <c r="H96" s="43">
        <v>0.3</v>
      </c>
      <c r="I96" s="43">
        <v>13.5</v>
      </c>
      <c r="J96" s="43">
        <v>66</v>
      </c>
      <c r="K96" s="44" t="s">
        <v>53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23.64</v>
      </c>
      <c r="H99" s="19">
        <f t="shared" ref="H99" si="47">SUM(H90:H98)</f>
        <v>24.160000000000004</v>
      </c>
      <c r="I99" s="19">
        <f t="shared" ref="I99" si="48">SUM(I90:I98)</f>
        <v>105.54</v>
      </c>
      <c r="J99" s="19">
        <f t="shared" ref="J99:L99" si="49">SUM(J90:J98)</f>
        <v>717.3</v>
      </c>
      <c r="K99" s="25"/>
      <c r="L99" s="19">
        <f t="shared" si="49"/>
        <v>125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38.94</v>
      </c>
      <c r="H100" s="32">
        <f t="shared" ref="H100" si="51">H89+H99</f>
        <v>73.03</v>
      </c>
      <c r="I100" s="32">
        <f t="shared" ref="I100" si="52">I89+I99</f>
        <v>391.44</v>
      </c>
      <c r="J100" s="32">
        <f t="shared" ref="J100:L100" si="53">J89+J99</f>
        <v>1316.19</v>
      </c>
      <c r="K100" s="32"/>
      <c r="L100" s="32">
        <f t="shared" si="53"/>
        <v>161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 t="s">
        <v>51</v>
      </c>
      <c r="G101" s="40">
        <v>8.32</v>
      </c>
      <c r="H101" s="40">
        <v>10.51</v>
      </c>
      <c r="I101" s="40">
        <v>52.6</v>
      </c>
      <c r="J101" s="40">
        <v>340.59</v>
      </c>
      <c r="K101" s="41" t="s">
        <v>49</v>
      </c>
      <c r="L101" s="40">
        <v>15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1.5</v>
      </c>
      <c r="H103" s="43">
        <v>1.3</v>
      </c>
      <c r="I103" s="43">
        <v>22.3</v>
      </c>
      <c r="J103" s="43">
        <v>107</v>
      </c>
      <c r="K103" s="44">
        <v>432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25</v>
      </c>
      <c r="G104" s="43">
        <v>2</v>
      </c>
      <c r="H104" s="43">
        <v>0.87</v>
      </c>
      <c r="I104" s="43">
        <v>13.25</v>
      </c>
      <c r="J104" s="43">
        <v>70</v>
      </c>
      <c r="K104" s="44" t="s">
        <v>53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71</v>
      </c>
      <c r="F105" s="43">
        <v>40</v>
      </c>
      <c r="G105" s="43">
        <v>4</v>
      </c>
      <c r="H105" s="43">
        <v>4.1500000000000004</v>
      </c>
      <c r="I105" s="43">
        <v>10.66</v>
      </c>
      <c r="J105" s="43">
        <v>100.6</v>
      </c>
      <c r="K105" s="44" t="s">
        <v>53</v>
      </c>
      <c r="L105" s="43">
        <v>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265</v>
      </c>
      <c r="G108" s="19">
        <f t="shared" ref="G108:J108" si="54">SUM(G101:G107)</f>
        <v>15.82</v>
      </c>
      <c r="H108" s="19">
        <f t="shared" si="54"/>
        <v>16.829999999999998</v>
      </c>
      <c r="I108" s="19">
        <f t="shared" si="54"/>
        <v>98.81</v>
      </c>
      <c r="J108" s="19">
        <f t="shared" si="54"/>
        <v>618.18999999999994</v>
      </c>
      <c r="K108" s="25"/>
      <c r="L108" s="19">
        <f t="shared" ref="L108" si="55">SUM(L101:L107)</f>
        <v>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0.73</v>
      </c>
      <c r="H109" s="43">
        <v>3.25</v>
      </c>
      <c r="I109" s="43">
        <v>4</v>
      </c>
      <c r="J109" s="43">
        <v>57.5</v>
      </c>
      <c r="K109" s="44">
        <v>68</v>
      </c>
      <c r="L109" s="43">
        <v>11</v>
      </c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 t="s">
        <v>60</v>
      </c>
      <c r="G110" s="43">
        <v>7.22</v>
      </c>
      <c r="H110" s="43">
        <v>3.2</v>
      </c>
      <c r="I110" s="43">
        <v>18.8</v>
      </c>
      <c r="J110" s="43">
        <v>149.80000000000001</v>
      </c>
      <c r="K110" s="44" t="s">
        <v>58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121</v>
      </c>
      <c r="F111" s="43">
        <v>90</v>
      </c>
      <c r="G111" s="43">
        <v>10.9</v>
      </c>
      <c r="H111" s="43">
        <v>13.39</v>
      </c>
      <c r="I111" s="43">
        <v>16.5</v>
      </c>
      <c r="J111" s="43">
        <v>211.5</v>
      </c>
      <c r="K111" s="44">
        <v>260</v>
      </c>
      <c r="L111" s="43">
        <v>55</v>
      </c>
    </row>
    <row r="112" spans="1:12" ht="14.4" x14ac:dyDescent="0.3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3.7</v>
      </c>
      <c r="H112" s="43">
        <v>6.3</v>
      </c>
      <c r="I112" s="43">
        <v>32</v>
      </c>
      <c r="J112" s="43">
        <v>203</v>
      </c>
      <c r="K112" s="44">
        <v>325</v>
      </c>
      <c r="L112" s="43">
        <v>20</v>
      </c>
    </row>
    <row r="113" spans="1:12" ht="14.4" x14ac:dyDescent="0.3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0.2</v>
      </c>
      <c r="H113" s="43">
        <v>0.08</v>
      </c>
      <c r="I113" s="43">
        <v>17.420000000000002</v>
      </c>
      <c r="J113" s="43">
        <v>69.44</v>
      </c>
      <c r="K113" s="44">
        <v>123</v>
      </c>
      <c r="L113" s="43">
        <v>16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68</v>
      </c>
      <c r="F115" s="43">
        <v>30</v>
      </c>
      <c r="G115" s="43">
        <v>1.95</v>
      </c>
      <c r="H115" s="43">
        <v>0.3</v>
      </c>
      <c r="I115" s="43">
        <v>13.5</v>
      </c>
      <c r="J115" s="43">
        <v>66</v>
      </c>
      <c r="K115" s="44" t="s">
        <v>53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24.7</v>
      </c>
      <c r="H118" s="19">
        <f t="shared" si="56"/>
        <v>26.52</v>
      </c>
      <c r="I118" s="19">
        <f t="shared" si="56"/>
        <v>102.22</v>
      </c>
      <c r="J118" s="19">
        <f t="shared" si="56"/>
        <v>757.24</v>
      </c>
      <c r="K118" s="25"/>
      <c r="L118" s="19">
        <f t="shared" ref="L118" si="57">SUM(L109:L117)</f>
        <v>125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795</v>
      </c>
      <c r="G119" s="32">
        <f t="shared" ref="G119" si="58">G108+G118</f>
        <v>40.519999999999996</v>
      </c>
      <c r="H119" s="32">
        <f t="shared" ref="H119" si="59">H108+H118</f>
        <v>43.349999999999994</v>
      </c>
      <c r="I119" s="32">
        <f t="shared" ref="I119" si="60">I108+I118</f>
        <v>201.03</v>
      </c>
      <c r="J119" s="32">
        <f t="shared" ref="J119:L119" si="61">J108+J118</f>
        <v>1375.4299999999998</v>
      </c>
      <c r="K119" s="32"/>
      <c r="L119" s="32">
        <f t="shared" si="61"/>
        <v>161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 t="s">
        <v>60</v>
      </c>
      <c r="G120" s="40">
        <v>5.8</v>
      </c>
      <c r="H120" s="40">
        <v>6.4</v>
      </c>
      <c r="I120" s="40">
        <v>9.4</v>
      </c>
      <c r="J120" s="40">
        <v>120</v>
      </c>
      <c r="K120" s="41">
        <v>418</v>
      </c>
      <c r="L120" s="40">
        <v>15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>
        <v>430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25</v>
      </c>
      <c r="G123" s="43">
        <v>2</v>
      </c>
      <c r="H123" s="43">
        <v>0.87</v>
      </c>
      <c r="I123" s="43">
        <v>13.25</v>
      </c>
      <c r="J123" s="43">
        <v>70</v>
      </c>
      <c r="K123" s="44" t="s">
        <v>53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40</v>
      </c>
      <c r="G124" s="43">
        <v>2</v>
      </c>
      <c r="H124" s="43">
        <v>15</v>
      </c>
      <c r="I124" s="43">
        <v>104</v>
      </c>
      <c r="J124" s="43">
        <v>104</v>
      </c>
      <c r="K124" s="44" t="s">
        <v>53</v>
      </c>
      <c r="L124" s="43">
        <v>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265</v>
      </c>
      <c r="G127" s="19">
        <f t="shared" ref="G127:J127" si="62">SUM(G120:G126)</f>
        <v>10</v>
      </c>
      <c r="H127" s="19">
        <f t="shared" si="62"/>
        <v>22.37</v>
      </c>
      <c r="I127" s="19">
        <f t="shared" si="62"/>
        <v>141.65</v>
      </c>
      <c r="J127" s="19">
        <f t="shared" si="62"/>
        <v>354</v>
      </c>
      <c r="K127" s="25"/>
      <c r="L127" s="19">
        <f t="shared" ref="L127" si="63">SUM(L120:L126)</f>
        <v>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2.7</v>
      </c>
      <c r="H128" s="43">
        <v>5.53</v>
      </c>
      <c r="I128" s="43">
        <v>3.6</v>
      </c>
      <c r="J128" s="43">
        <v>54.4</v>
      </c>
      <c r="K128" s="44">
        <v>52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4.5999999999999996</v>
      </c>
      <c r="H129" s="43">
        <v>4.8</v>
      </c>
      <c r="I129" s="43">
        <v>15.5</v>
      </c>
      <c r="J129" s="43">
        <v>147.9</v>
      </c>
      <c r="K129" s="44">
        <v>73.010000000000005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125</v>
      </c>
      <c r="F130" s="43">
        <v>90</v>
      </c>
      <c r="G130" s="43">
        <v>9.9</v>
      </c>
      <c r="H130" s="43">
        <v>8.9</v>
      </c>
      <c r="I130" s="43">
        <v>20</v>
      </c>
      <c r="J130" s="43">
        <v>184.5</v>
      </c>
      <c r="K130" s="44">
        <v>232</v>
      </c>
      <c r="L130" s="43">
        <v>55</v>
      </c>
    </row>
    <row r="131" spans="1:12" ht="14.4" x14ac:dyDescent="0.3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3.1</v>
      </c>
      <c r="H131" s="43">
        <v>5.4</v>
      </c>
      <c r="I131" s="43">
        <v>20.3</v>
      </c>
      <c r="J131" s="43">
        <v>174</v>
      </c>
      <c r="K131" s="44">
        <v>335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126</v>
      </c>
      <c r="F132" s="43">
        <v>200</v>
      </c>
      <c r="G132" s="43">
        <v>0.2</v>
      </c>
      <c r="H132" s="43">
        <v>0.2</v>
      </c>
      <c r="I132" s="43">
        <v>27.9</v>
      </c>
      <c r="J132" s="43">
        <v>115</v>
      </c>
      <c r="K132" s="44">
        <v>394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25</v>
      </c>
      <c r="G133" s="43">
        <v>2</v>
      </c>
      <c r="H133" s="43">
        <v>0.87</v>
      </c>
      <c r="I133" s="43">
        <v>13.25</v>
      </c>
      <c r="J133" s="43">
        <v>70</v>
      </c>
      <c r="K133" s="44" t="s">
        <v>53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68</v>
      </c>
      <c r="F134" s="43">
        <v>30</v>
      </c>
      <c r="G134" s="43">
        <v>1.95</v>
      </c>
      <c r="H134" s="43">
        <v>0.3</v>
      </c>
      <c r="I134" s="43">
        <v>13.5</v>
      </c>
      <c r="J134" s="43">
        <v>66</v>
      </c>
      <c r="K134" s="44" t="s">
        <v>53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24.45</v>
      </c>
      <c r="H137" s="19">
        <f t="shared" si="64"/>
        <v>26.000000000000004</v>
      </c>
      <c r="I137" s="19">
        <f t="shared" si="64"/>
        <v>114.05000000000001</v>
      </c>
      <c r="J137" s="19">
        <f t="shared" si="64"/>
        <v>811.8</v>
      </c>
      <c r="K137" s="25"/>
      <c r="L137" s="19">
        <f t="shared" ref="L137" si="65">SUM(L128:L136)</f>
        <v>125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1020</v>
      </c>
      <c r="G138" s="32">
        <f t="shared" ref="G138" si="66">G127+G137</f>
        <v>34.450000000000003</v>
      </c>
      <c r="H138" s="32">
        <f t="shared" ref="H138" si="67">H127+H137</f>
        <v>48.370000000000005</v>
      </c>
      <c r="I138" s="32">
        <f t="shared" ref="I138" si="68">I127+I137</f>
        <v>255.70000000000002</v>
      </c>
      <c r="J138" s="32">
        <f t="shared" ref="J138:L138" si="69">J127+J137</f>
        <v>1165.8</v>
      </c>
      <c r="K138" s="32"/>
      <c r="L138" s="32">
        <f t="shared" si="69"/>
        <v>161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 t="s">
        <v>74</v>
      </c>
      <c r="G139" s="40">
        <v>5.8</v>
      </c>
      <c r="H139" s="40">
        <v>6.4</v>
      </c>
      <c r="I139" s="40">
        <v>9.4</v>
      </c>
      <c r="J139" s="40">
        <v>120</v>
      </c>
      <c r="K139" s="41">
        <v>189</v>
      </c>
      <c r="L139" s="40">
        <v>15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</v>
      </c>
      <c r="H141" s="43">
        <v>2.6</v>
      </c>
      <c r="I141" s="43">
        <v>24.8</v>
      </c>
      <c r="J141" s="43">
        <v>134.15</v>
      </c>
      <c r="K141" s="44">
        <v>433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84</v>
      </c>
      <c r="F143" s="43">
        <v>120</v>
      </c>
      <c r="G143" s="43">
        <v>0.54</v>
      </c>
      <c r="H143" s="43">
        <v>0.54</v>
      </c>
      <c r="I143" s="43">
        <v>13.17</v>
      </c>
      <c r="J143" s="43">
        <v>60.84</v>
      </c>
      <c r="K143" s="44">
        <v>338</v>
      </c>
      <c r="L143" s="43">
        <v>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70">SUM(G139:G145)</f>
        <v>9.34</v>
      </c>
      <c r="H146" s="19">
        <f t="shared" si="70"/>
        <v>9.5399999999999991</v>
      </c>
      <c r="I146" s="19">
        <f t="shared" si="70"/>
        <v>47.370000000000005</v>
      </c>
      <c r="J146" s="19">
        <f t="shared" si="70"/>
        <v>314.99</v>
      </c>
      <c r="K146" s="25"/>
      <c r="L146" s="19">
        <f t="shared" ref="L146" si="71">SUM(L139:L145)</f>
        <v>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129</v>
      </c>
      <c r="F147" s="43">
        <v>60</v>
      </c>
      <c r="G147" s="43">
        <v>0.48</v>
      </c>
      <c r="H147" s="43">
        <v>0.09</v>
      </c>
      <c r="I147" s="43">
        <v>1.5</v>
      </c>
      <c r="J147" s="43">
        <v>8.4</v>
      </c>
      <c r="K147" s="44">
        <v>71</v>
      </c>
      <c r="L147" s="43">
        <v>11</v>
      </c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 t="s">
        <v>74</v>
      </c>
      <c r="G148" s="43">
        <v>2.56</v>
      </c>
      <c r="H148" s="43">
        <v>4.4800000000000004</v>
      </c>
      <c r="I148" s="43">
        <v>17.5</v>
      </c>
      <c r="J148" s="43">
        <v>160</v>
      </c>
      <c r="K148" s="44">
        <v>95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130</v>
      </c>
      <c r="F149" s="43">
        <v>90</v>
      </c>
      <c r="G149" s="43">
        <v>12.9</v>
      </c>
      <c r="H149" s="43">
        <v>14</v>
      </c>
      <c r="I149" s="43">
        <v>12</v>
      </c>
      <c r="J149" s="43">
        <v>176</v>
      </c>
      <c r="K149" s="44">
        <v>256</v>
      </c>
      <c r="L149" s="43">
        <v>55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5.5</v>
      </c>
      <c r="H150" s="43">
        <v>4.8</v>
      </c>
      <c r="I150" s="43">
        <v>36.5</v>
      </c>
      <c r="J150" s="43">
        <v>196</v>
      </c>
      <c r="K150" s="44">
        <v>331</v>
      </c>
      <c r="L150" s="43">
        <v>20</v>
      </c>
    </row>
    <row r="151" spans="1:12" ht="14.4" x14ac:dyDescent="0.3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0.4</v>
      </c>
      <c r="H151" s="43">
        <v>0.2</v>
      </c>
      <c r="I151" s="43">
        <v>23.8</v>
      </c>
      <c r="J151" s="43">
        <v>100</v>
      </c>
      <c r="K151" s="44">
        <v>1210</v>
      </c>
      <c r="L151" s="43">
        <v>16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68</v>
      </c>
      <c r="F153" s="43">
        <v>30</v>
      </c>
      <c r="G153" s="43">
        <v>1.95</v>
      </c>
      <c r="H153" s="43">
        <v>0.3</v>
      </c>
      <c r="I153" s="43">
        <v>13.5</v>
      </c>
      <c r="J153" s="43">
        <v>66</v>
      </c>
      <c r="K153" s="44" t="s">
        <v>53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23.79</v>
      </c>
      <c r="H156" s="19">
        <f t="shared" si="72"/>
        <v>23.87</v>
      </c>
      <c r="I156" s="19">
        <f t="shared" si="72"/>
        <v>104.8</v>
      </c>
      <c r="J156" s="19">
        <f t="shared" si="72"/>
        <v>706.4</v>
      </c>
      <c r="K156" s="25"/>
      <c r="L156" s="19">
        <f t="shared" ref="L156" si="73">SUM(L147:L155)</f>
        <v>125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850</v>
      </c>
      <c r="G157" s="32">
        <f t="shared" ref="G157" si="74">G146+G156</f>
        <v>33.129999999999995</v>
      </c>
      <c r="H157" s="32">
        <f t="shared" ref="H157" si="75">H146+H156</f>
        <v>33.409999999999997</v>
      </c>
      <c r="I157" s="32">
        <f t="shared" ref="I157" si="76">I146+I156</f>
        <v>152.17000000000002</v>
      </c>
      <c r="J157" s="32">
        <f t="shared" ref="J157:L157" si="77">J146+J156</f>
        <v>1021.39</v>
      </c>
      <c r="K157" s="32"/>
      <c r="L157" s="32">
        <f t="shared" si="77"/>
        <v>161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60</v>
      </c>
      <c r="G158" s="40">
        <v>9.9</v>
      </c>
      <c r="H158" s="40">
        <v>22.2</v>
      </c>
      <c r="I158" s="40">
        <v>37.9</v>
      </c>
      <c r="J158" s="40">
        <v>393.4</v>
      </c>
      <c r="K158" s="41">
        <v>210</v>
      </c>
      <c r="L158" s="40">
        <v>15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0.2</v>
      </c>
      <c r="H160" s="43">
        <v>0.1</v>
      </c>
      <c r="I160" s="43">
        <v>15</v>
      </c>
      <c r="J160" s="43">
        <v>60</v>
      </c>
      <c r="K160" s="44">
        <v>430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112</v>
      </c>
      <c r="F161" s="43">
        <v>45</v>
      </c>
      <c r="G161" s="43">
        <v>4.45</v>
      </c>
      <c r="H161" s="43">
        <v>2.61</v>
      </c>
      <c r="I161" s="43">
        <v>26.74</v>
      </c>
      <c r="J161" s="43">
        <v>119.25</v>
      </c>
      <c r="K161" s="44" t="s">
        <v>111</v>
      </c>
      <c r="L161" s="43">
        <v>11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245</v>
      </c>
      <c r="G165" s="19">
        <f t="shared" ref="G165:J165" si="78">SUM(G158:G164)</f>
        <v>14.55</v>
      </c>
      <c r="H165" s="19">
        <f t="shared" si="78"/>
        <v>24.91</v>
      </c>
      <c r="I165" s="19">
        <f t="shared" si="78"/>
        <v>79.64</v>
      </c>
      <c r="J165" s="19">
        <f t="shared" si="78"/>
        <v>572.65</v>
      </c>
      <c r="K165" s="25"/>
      <c r="L165" s="19">
        <f t="shared" ref="L165" si="79">SUM(L158:L164)</f>
        <v>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0.54</v>
      </c>
      <c r="H166" s="43">
        <v>6.06</v>
      </c>
      <c r="I166" s="43">
        <v>1.74</v>
      </c>
      <c r="J166" s="43">
        <v>63.6</v>
      </c>
      <c r="K166" s="44">
        <v>23</v>
      </c>
      <c r="L166" s="43">
        <v>11</v>
      </c>
    </row>
    <row r="167" spans="1:12" ht="14.4" x14ac:dyDescent="0.3">
      <c r="A167" s="23"/>
      <c r="B167" s="15"/>
      <c r="C167" s="11"/>
      <c r="D167" s="7" t="s">
        <v>27</v>
      </c>
      <c r="E167" s="42" t="s">
        <v>105</v>
      </c>
      <c r="F167" s="43" t="s">
        <v>60</v>
      </c>
      <c r="G167" s="43">
        <v>3.03</v>
      </c>
      <c r="H167" s="43">
        <v>2.5</v>
      </c>
      <c r="I167" s="43">
        <v>22</v>
      </c>
      <c r="J167" s="43">
        <v>127.3</v>
      </c>
      <c r="K167" s="44" t="s">
        <v>104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133</v>
      </c>
      <c r="F168" s="43">
        <v>240</v>
      </c>
      <c r="G168" s="43">
        <v>18.05</v>
      </c>
      <c r="H168" s="43">
        <v>18.399999999999999</v>
      </c>
      <c r="I168" s="43">
        <v>38.200000000000003</v>
      </c>
      <c r="J168" s="43">
        <v>398.6</v>
      </c>
      <c r="K168" s="44">
        <v>258</v>
      </c>
      <c r="L168" s="43">
        <v>75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0.6</v>
      </c>
      <c r="H170" s="43">
        <v>0.2</v>
      </c>
      <c r="I170" s="43">
        <v>27.4</v>
      </c>
      <c r="J170" s="43">
        <v>107</v>
      </c>
      <c r="K170" s="44">
        <v>123</v>
      </c>
      <c r="L170" s="43">
        <v>16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68</v>
      </c>
      <c r="F172" s="43">
        <v>30</v>
      </c>
      <c r="G172" s="43">
        <v>1.95</v>
      </c>
      <c r="H172" s="43">
        <v>0.3</v>
      </c>
      <c r="I172" s="43">
        <v>13.5</v>
      </c>
      <c r="J172" s="43">
        <v>66</v>
      </c>
      <c r="K172" s="44" t="s">
        <v>53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24.17</v>
      </c>
      <c r="H175" s="19">
        <f t="shared" si="80"/>
        <v>27.459999999999997</v>
      </c>
      <c r="I175" s="19">
        <f t="shared" si="80"/>
        <v>102.84</v>
      </c>
      <c r="J175" s="19">
        <f t="shared" si="80"/>
        <v>762.5</v>
      </c>
      <c r="K175" s="25"/>
      <c r="L175" s="19">
        <f t="shared" ref="L175" si="81">SUM(L166:L174)</f>
        <v>125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775</v>
      </c>
      <c r="G176" s="32">
        <f t="shared" ref="G176" si="82">G165+G175</f>
        <v>38.72</v>
      </c>
      <c r="H176" s="32">
        <f t="shared" ref="H176" si="83">H165+H175</f>
        <v>52.37</v>
      </c>
      <c r="I176" s="32">
        <f t="shared" ref="I176" si="84">I165+I175</f>
        <v>182.48000000000002</v>
      </c>
      <c r="J176" s="32">
        <f t="shared" ref="J176:L176" si="85">J165+J175</f>
        <v>1335.15</v>
      </c>
      <c r="K176" s="32"/>
      <c r="L176" s="32">
        <f t="shared" si="85"/>
        <v>161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 t="s">
        <v>51</v>
      </c>
      <c r="G177" s="40">
        <v>8.6999999999999993</v>
      </c>
      <c r="H177" s="40">
        <v>8.1999999999999993</v>
      </c>
      <c r="I177" s="40">
        <v>34.5</v>
      </c>
      <c r="J177" s="40">
        <v>290.74</v>
      </c>
      <c r="K177" s="41" t="s">
        <v>99</v>
      </c>
      <c r="L177" s="40">
        <v>15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1.5</v>
      </c>
      <c r="H179" s="43">
        <v>1.3</v>
      </c>
      <c r="I179" s="43">
        <v>22.3</v>
      </c>
      <c r="J179" s="43">
        <v>107</v>
      </c>
      <c r="K179" s="44">
        <v>432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25</v>
      </c>
      <c r="G180" s="43">
        <v>2</v>
      </c>
      <c r="H180" s="43">
        <v>0.87</v>
      </c>
      <c r="I180" s="43">
        <v>13.25</v>
      </c>
      <c r="J180" s="43">
        <v>70</v>
      </c>
      <c r="K180" s="44" t="s">
        <v>53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71</v>
      </c>
      <c r="F181" s="43">
        <v>40</v>
      </c>
      <c r="G181" s="43">
        <v>4</v>
      </c>
      <c r="H181" s="43">
        <v>4.1500000000000004</v>
      </c>
      <c r="I181" s="43">
        <v>10.66</v>
      </c>
      <c r="J181" s="43">
        <v>100.6</v>
      </c>
      <c r="K181" s="44" t="s">
        <v>53</v>
      </c>
      <c r="L181" s="43">
        <v>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265</v>
      </c>
      <c r="G184" s="19">
        <f t="shared" ref="G184:J184" si="86">SUM(G177:G183)</f>
        <v>16.2</v>
      </c>
      <c r="H184" s="19">
        <f t="shared" si="86"/>
        <v>14.52</v>
      </c>
      <c r="I184" s="19">
        <f t="shared" si="86"/>
        <v>80.709999999999994</v>
      </c>
      <c r="J184" s="19">
        <f t="shared" si="86"/>
        <v>568.34</v>
      </c>
      <c r="K184" s="25"/>
      <c r="L184" s="19">
        <f t="shared" ref="L184" si="87">SUM(L177:L183)</f>
        <v>36</v>
      </c>
    </row>
    <row r="185" spans="1:12" ht="39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 t="s">
        <v>103</v>
      </c>
      <c r="G185" s="43">
        <v>0.96</v>
      </c>
      <c r="H185" s="43">
        <v>3.06</v>
      </c>
      <c r="I185" s="43">
        <v>4.1399999999999997</v>
      </c>
      <c r="J185" s="43">
        <v>48</v>
      </c>
      <c r="K185" s="44" t="s">
        <v>142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 t="s">
        <v>74</v>
      </c>
      <c r="G186" s="43">
        <v>2.4</v>
      </c>
      <c r="H186" s="43">
        <v>4.6399999999999997</v>
      </c>
      <c r="I186" s="43">
        <v>13.2</v>
      </c>
      <c r="J186" s="43">
        <v>106.4</v>
      </c>
      <c r="K186" s="44">
        <v>91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136</v>
      </c>
      <c r="F187" s="43">
        <v>90</v>
      </c>
      <c r="G187" s="43">
        <v>12.8</v>
      </c>
      <c r="H187" s="43">
        <v>11.2</v>
      </c>
      <c r="I187" s="43">
        <v>7.2</v>
      </c>
      <c r="J187" s="43">
        <v>156.5</v>
      </c>
      <c r="K187" s="44">
        <v>611.01</v>
      </c>
      <c r="L187" s="43">
        <v>55</v>
      </c>
    </row>
    <row r="188" spans="1:12" ht="14.4" x14ac:dyDescent="0.3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3.6</v>
      </c>
      <c r="H188" s="43">
        <v>4.5999999999999996</v>
      </c>
      <c r="I188" s="43">
        <v>37.700000000000003</v>
      </c>
      <c r="J188" s="43">
        <v>212</v>
      </c>
      <c r="K188" s="44">
        <v>323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0.6</v>
      </c>
      <c r="H189" s="43">
        <v>0.1</v>
      </c>
      <c r="I189" s="43">
        <v>25.7</v>
      </c>
      <c r="J189" s="43">
        <v>131</v>
      </c>
      <c r="K189" s="44">
        <v>402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25</v>
      </c>
      <c r="G190" s="43">
        <v>2</v>
      </c>
      <c r="H190" s="43">
        <v>0.87</v>
      </c>
      <c r="I190" s="43">
        <v>13.25</v>
      </c>
      <c r="J190" s="43">
        <v>70</v>
      </c>
      <c r="K190" s="44" t="s">
        <v>53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68</v>
      </c>
      <c r="F191" s="43">
        <v>30</v>
      </c>
      <c r="G191" s="43">
        <v>1.95</v>
      </c>
      <c r="H191" s="43">
        <v>0.3</v>
      </c>
      <c r="I191" s="43">
        <v>13.5</v>
      </c>
      <c r="J191" s="43">
        <v>66</v>
      </c>
      <c r="K191" s="44" t="s">
        <v>53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88">SUM(G185:G193)</f>
        <v>24.310000000000002</v>
      </c>
      <c r="H194" s="19">
        <f t="shared" si="88"/>
        <v>24.770000000000003</v>
      </c>
      <c r="I194" s="19">
        <f t="shared" si="88"/>
        <v>114.69</v>
      </c>
      <c r="J194" s="19">
        <f t="shared" si="88"/>
        <v>789.9</v>
      </c>
      <c r="K194" s="25"/>
      <c r="L194" s="19">
        <f t="shared" ref="L194" si="89">SUM(L185:L193)</f>
        <v>125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40.510000000000005</v>
      </c>
      <c r="H195" s="32">
        <f t="shared" ref="H195" si="91">H184+H194</f>
        <v>39.290000000000006</v>
      </c>
      <c r="I195" s="32">
        <f t="shared" ref="I195" si="92">I184+I194</f>
        <v>195.39999999999998</v>
      </c>
      <c r="J195" s="32">
        <f t="shared" ref="J195:L195" si="93">J184+J194</f>
        <v>1358.24</v>
      </c>
      <c r="K195" s="32"/>
      <c r="L195" s="32">
        <f t="shared" si="93"/>
        <v>161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37.504999999999995</v>
      </c>
      <c r="H196" s="34">
        <f t="shared" si="94"/>
        <v>56.041999999999994</v>
      </c>
      <c r="I196" s="34">
        <f t="shared" si="94"/>
        <v>267.41200000000003</v>
      </c>
      <c r="J196" s="34">
        <f t="shared" si="94"/>
        <v>1286.2739999999999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opLeftCell="A199" workbookViewId="0">
      <selection activeCell="E211" sqref="E211:H211"/>
    </sheetView>
  </sheetViews>
  <sheetFormatPr defaultRowHeight="14.4" x14ac:dyDescent="0.3"/>
  <cols>
    <col min="2" max="2" width="36.77734375" customWidth="1"/>
    <col min="3" max="3" width="10.21875" customWidth="1"/>
    <col min="8" max="8" width="28.33203125" customWidth="1"/>
  </cols>
  <sheetData>
    <row r="1" spans="1:8" ht="27.6" x14ac:dyDescent="0.3">
      <c r="A1" s="92"/>
      <c r="B1" s="93"/>
      <c r="C1" s="94" t="s">
        <v>39</v>
      </c>
      <c r="D1" s="95"/>
      <c r="E1" s="96" t="s">
        <v>40</v>
      </c>
      <c r="F1" s="97"/>
      <c r="G1" s="98"/>
      <c r="H1" s="95"/>
    </row>
    <row r="2" spans="1:8" x14ac:dyDescent="0.3">
      <c r="A2" s="57" t="s">
        <v>41</v>
      </c>
      <c r="B2" s="58" t="s">
        <v>42</v>
      </c>
      <c r="C2" s="57" t="s">
        <v>43</v>
      </c>
      <c r="D2" s="58" t="s">
        <v>35</v>
      </c>
      <c r="E2" s="57" t="s">
        <v>44</v>
      </c>
      <c r="F2" s="57"/>
      <c r="G2" s="57"/>
      <c r="H2" s="59" t="s">
        <v>45</v>
      </c>
    </row>
    <row r="3" spans="1:8" x14ac:dyDescent="0.3">
      <c r="A3" s="57"/>
      <c r="B3" s="60"/>
      <c r="C3" s="57"/>
      <c r="D3" s="60"/>
      <c r="E3" s="61" t="s">
        <v>46</v>
      </c>
      <c r="F3" s="61" t="s">
        <v>47</v>
      </c>
      <c r="G3" s="61" t="s">
        <v>48</v>
      </c>
      <c r="H3" s="62"/>
    </row>
    <row r="4" spans="1:8" ht="15.6" x14ac:dyDescent="0.3">
      <c r="A4" s="61"/>
      <c r="B4" s="63" t="s">
        <v>20</v>
      </c>
      <c r="C4" s="61"/>
      <c r="D4" s="64"/>
      <c r="E4" s="61"/>
      <c r="F4" s="61"/>
      <c r="G4" s="61"/>
      <c r="H4" s="65"/>
    </row>
    <row r="5" spans="1:8" ht="46.8" x14ac:dyDescent="0.3">
      <c r="A5" s="69" t="s">
        <v>49</v>
      </c>
      <c r="B5" s="66" t="s">
        <v>50</v>
      </c>
      <c r="C5" s="69" t="s">
        <v>51</v>
      </c>
      <c r="D5" s="67">
        <v>15</v>
      </c>
      <c r="E5" s="68">
        <v>10.51</v>
      </c>
      <c r="F5" s="68">
        <v>52.6</v>
      </c>
      <c r="G5" s="68">
        <v>340.59</v>
      </c>
      <c r="H5" s="68">
        <v>340.59</v>
      </c>
    </row>
    <row r="6" spans="1:8" ht="15.6" x14ac:dyDescent="0.3">
      <c r="A6" s="69">
        <v>433</v>
      </c>
      <c r="B6" s="66" t="s">
        <v>52</v>
      </c>
      <c r="C6" s="69">
        <v>200</v>
      </c>
      <c r="D6" s="67">
        <v>10</v>
      </c>
      <c r="E6" s="68">
        <v>2.6</v>
      </c>
      <c r="F6" s="68">
        <v>24.8</v>
      </c>
      <c r="G6" s="68">
        <v>134.15</v>
      </c>
      <c r="H6" s="68">
        <v>134.15</v>
      </c>
    </row>
    <row r="7" spans="1:8" ht="15.6" x14ac:dyDescent="0.3">
      <c r="A7" s="69" t="s">
        <v>53</v>
      </c>
      <c r="B7" s="66" t="s">
        <v>54</v>
      </c>
      <c r="C7" s="69">
        <v>40</v>
      </c>
      <c r="D7" s="69">
        <v>8</v>
      </c>
      <c r="E7" s="78">
        <v>2</v>
      </c>
      <c r="F7" s="78">
        <v>15</v>
      </c>
      <c r="G7" s="78">
        <v>104</v>
      </c>
      <c r="H7" s="78">
        <v>104</v>
      </c>
    </row>
    <row r="8" spans="1:8" ht="31.2" x14ac:dyDescent="0.3">
      <c r="A8" s="69" t="s">
        <v>53</v>
      </c>
      <c r="B8" s="70" t="s">
        <v>55</v>
      </c>
      <c r="C8" s="71">
        <v>25</v>
      </c>
      <c r="D8" s="71">
        <v>3</v>
      </c>
      <c r="E8" s="76">
        <v>0.87</v>
      </c>
      <c r="F8" s="76">
        <v>13.25</v>
      </c>
      <c r="G8" s="76">
        <v>70</v>
      </c>
      <c r="H8" s="76">
        <v>70</v>
      </c>
    </row>
    <row r="9" spans="1:8" ht="15.6" x14ac:dyDescent="0.3">
      <c r="A9" s="99"/>
      <c r="B9" s="99"/>
      <c r="C9" s="99"/>
      <c r="D9" s="100">
        <f>D5+D6+D7+D8</f>
        <v>36</v>
      </c>
      <c r="E9" s="72"/>
      <c r="F9" s="73"/>
      <c r="G9" s="73"/>
      <c r="H9" s="73"/>
    </row>
    <row r="10" spans="1:8" ht="31.2" x14ac:dyDescent="0.3">
      <c r="A10" s="101"/>
      <c r="B10" s="102" t="s">
        <v>56</v>
      </c>
      <c r="C10" s="101"/>
      <c r="D10" s="102"/>
      <c r="E10" s="74"/>
      <c r="F10" s="61"/>
      <c r="G10" s="61"/>
      <c r="H10" s="61"/>
    </row>
    <row r="11" spans="1:8" ht="31.2" x14ac:dyDescent="0.3">
      <c r="A11" s="69">
        <v>68</v>
      </c>
      <c r="B11" s="66" t="s">
        <v>57</v>
      </c>
      <c r="C11" s="69">
        <v>60</v>
      </c>
      <c r="D11" s="103">
        <v>11</v>
      </c>
      <c r="E11" s="78">
        <v>0.73</v>
      </c>
      <c r="F11" s="78">
        <v>3.25</v>
      </c>
      <c r="G11" s="78">
        <v>4</v>
      </c>
      <c r="H11" s="78">
        <v>57.5</v>
      </c>
    </row>
    <row r="12" spans="1:8" ht="31.2" x14ac:dyDescent="0.3">
      <c r="A12" s="104" t="s">
        <v>58</v>
      </c>
      <c r="B12" s="75" t="s">
        <v>59</v>
      </c>
      <c r="C12" s="104" t="s">
        <v>60</v>
      </c>
      <c r="D12" s="103">
        <v>20</v>
      </c>
      <c r="E12" s="105">
        <v>7.22</v>
      </c>
      <c r="F12" s="105">
        <v>3.2</v>
      </c>
      <c r="G12" s="105">
        <v>18.8</v>
      </c>
      <c r="H12" s="105">
        <v>149.80000000000001</v>
      </c>
    </row>
    <row r="13" spans="1:8" ht="15.6" x14ac:dyDescent="0.3">
      <c r="A13" s="69" t="s">
        <v>61</v>
      </c>
      <c r="B13" s="66" t="s">
        <v>62</v>
      </c>
      <c r="C13" s="69" t="s">
        <v>63</v>
      </c>
      <c r="D13" s="103">
        <v>20</v>
      </c>
      <c r="E13" s="78">
        <v>9.5</v>
      </c>
      <c r="F13" s="78">
        <v>7.6</v>
      </c>
      <c r="G13" s="78">
        <v>18.100000000000001</v>
      </c>
      <c r="H13" s="78">
        <v>171.6</v>
      </c>
    </row>
    <row r="14" spans="1:8" ht="15.6" x14ac:dyDescent="0.3">
      <c r="A14" s="69">
        <v>78</v>
      </c>
      <c r="B14" s="70" t="s">
        <v>64</v>
      </c>
      <c r="C14" s="71">
        <v>90</v>
      </c>
      <c r="D14" s="103">
        <v>55</v>
      </c>
      <c r="E14" s="76">
        <v>9.81</v>
      </c>
      <c r="F14" s="76">
        <v>14.4</v>
      </c>
      <c r="G14" s="76">
        <v>15.98</v>
      </c>
      <c r="H14" s="76">
        <v>211</v>
      </c>
    </row>
    <row r="15" spans="1:8" ht="15.6" x14ac:dyDescent="0.3">
      <c r="A15" s="69">
        <v>323</v>
      </c>
      <c r="B15" s="77" t="s">
        <v>65</v>
      </c>
      <c r="C15" s="69">
        <v>150</v>
      </c>
      <c r="D15" s="103">
        <v>20</v>
      </c>
      <c r="E15" s="78">
        <v>3.6</v>
      </c>
      <c r="F15" s="78">
        <v>4.5999999999999996</v>
      </c>
      <c r="G15" s="78">
        <v>37.700000000000003</v>
      </c>
      <c r="H15" s="78">
        <v>212</v>
      </c>
    </row>
    <row r="16" spans="1:8" ht="31.2" x14ac:dyDescent="0.3">
      <c r="A16" s="69">
        <v>123</v>
      </c>
      <c r="B16" s="70" t="s">
        <v>66</v>
      </c>
      <c r="C16" s="71">
        <v>200</v>
      </c>
      <c r="D16" s="103">
        <v>16</v>
      </c>
      <c r="E16" s="78">
        <v>0.2</v>
      </c>
      <c r="F16" s="78">
        <v>0.08</v>
      </c>
      <c r="G16" s="78">
        <v>17.420000000000002</v>
      </c>
      <c r="H16" s="78">
        <v>69.44</v>
      </c>
    </row>
    <row r="17" spans="1:8" ht="15.6" x14ac:dyDescent="0.3">
      <c r="A17" s="88">
        <v>430</v>
      </c>
      <c r="B17" s="79" t="s">
        <v>67</v>
      </c>
      <c r="C17" s="88">
        <v>200</v>
      </c>
      <c r="D17" s="71">
        <v>16</v>
      </c>
      <c r="E17" s="80">
        <v>0.2</v>
      </c>
      <c r="F17" s="80">
        <v>0.1</v>
      </c>
      <c r="G17" s="80">
        <v>15</v>
      </c>
      <c r="H17" s="80">
        <v>60</v>
      </c>
    </row>
    <row r="18" spans="1:8" ht="31.2" x14ac:dyDescent="0.3">
      <c r="A18" s="69" t="s">
        <v>53</v>
      </c>
      <c r="B18" s="81" t="s">
        <v>68</v>
      </c>
      <c r="C18" s="71">
        <v>30</v>
      </c>
      <c r="D18" s="71">
        <v>3</v>
      </c>
      <c r="E18" s="76">
        <v>1.95</v>
      </c>
      <c r="F18" s="76">
        <v>0.3</v>
      </c>
      <c r="G18" s="76">
        <v>13.5</v>
      </c>
      <c r="H18" s="76">
        <v>66</v>
      </c>
    </row>
    <row r="19" spans="1:8" ht="15.6" x14ac:dyDescent="0.3">
      <c r="A19" s="99"/>
      <c r="B19" s="99"/>
      <c r="C19" s="99"/>
      <c r="D19" s="106">
        <f>D11+D12+D14+D15+D16+D18</f>
        <v>125</v>
      </c>
      <c r="E19" s="82"/>
      <c r="F19" s="82"/>
      <c r="G19" s="82"/>
      <c r="H19" s="82"/>
    </row>
    <row r="20" spans="1:8" ht="15.6" x14ac:dyDescent="0.3">
      <c r="A20" s="107"/>
      <c r="B20" s="107"/>
      <c r="C20" s="107"/>
      <c r="D20" s="106">
        <f>D9+D19</f>
        <v>161</v>
      </c>
      <c r="E20" s="73"/>
      <c r="F20" s="73"/>
      <c r="G20" s="73"/>
      <c r="H20" s="73"/>
    </row>
    <row r="21" spans="1:8" ht="27.6" x14ac:dyDescent="0.3">
      <c r="A21" s="92"/>
      <c r="B21" s="93"/>
      <c r="C21" s="94" t="s">
        <v>39</v>
      </c>
      <c r="D21" s="95"/>
      <c r="E21" s="96" t="s">
        <v>69</v>
      </c>
      <c r="F21" s="97"/>
      <c r="G21" s="98"/>
      <c r="H21" s="95"/>
    </row>
    <row r="22" spans="1:8" x14ac:dyDescent="0.3">
      <c r="A22" s="57" t="s">
        <v>41</v>
      </c>
      <c r="B22" s="58" t="s">
        <v>42</v>
      </c>
      <c r="C22" s="57" t="s">
        <v>43</v>
      </c>
      <c r="D22" s="58" t="s">
        <v>35</v>
      </c>
      <c r="E22" s="57" t="s">
        <v>44</v>
      </c>
      <c r="F22" s="57"/>
      <c r="G22" s="57"/>
      <c r="H22" s="59" t="s">
        <v>45</v>
      </c>
    </row>
    <row r="23" spans="1:8" x14ac:dyDescent="0.3">
      <c r="A23" s="57"/>
      <c r="B23" s="60"/>
      <c r="C23" s="57"/>
      <c r="D23" s="60"/>
      <c r="E23" s="61" t="s">
        <v>46</v>
      </c>
      <c r="F23" s="61" t="s">
        <v>47</v>
      </c>
      <c r="G23" s="61" t="s">
        <v>48</v>
      </c>
      <c r="H23" s="62"/>
    </row>
    <row r="24" spans="1:8" ht="15.6" x14ac:dyDescent="0.3">
      <c r="A24" s="61"/>
      <c r="B24" s="63" t="s">
        <v>20</v>
      </c>
      <c r="C24" s="61"/>
      <c r="D24" s="64"/>
      <c r="E24" s="61"/>
      <c r="F24" s="61"/>
      <c r="G24" s="61"/>
      <c r="H24" s="65"/>
    </row>
    <row r="25" spans="1:8" ht="31.2" x14ac:dyDescent="0.3">
      <c r="A25" s="69">
        <v>192</v>
      </c>
      <c r="B25" s="66" t="s">
        <v>70</v>
      </c>
      <c r="C25" s="69" t="s">
        <v>60</v>
      </c>
      <c r="D25" s="103">
        <v>15</v>
      </c>
      <c r="E25" s="68">
        <v>6.3</v>
      </c>
      <c r="F25" s="68">
        <v>13.8</v>
      </c>
      <c r="G25" s="68">
        <v>45.2</v>
      </c>
      <c r="H25" s="68">
        <v>312.39999999999998</v>
      </c>
    </row>
    <row r="26" spans="1:8" ht="15.6" x14ac:dyDescent="0.3">
      <c r="A26" s="88">
        <v>430</v>
      </c>
      <c r="B26" s="79" t="s">
        <v>67</v>
      </c>
      <c r="C26" s="88">
        <v>200</v>
      </c>
      <c r="D26" s="103">
        <v>10</v>
      </c>
      <c r="E26" s="80">
        <v>0.2</v>
      </c>
      <c r="F26" s="80">
        <v>0.1</v>
      </c>
      <c r="G26" s="80">
        <v>15</v>
      </c>
      <c r="H26" s="80">
        <v>60</v>
      </c>
    </row>
    <row r="27" spans="1:8" ht="15.6" x14ac:dyDescent="0.3">
      <c r="A27" s="69" t="s">
        <v>53</v>
      </c>
      <c r="B27" s="66" t="s">
        <v>71</v>
      </c>
      <c r="C27" s="69">
        <v>40</v>
      </c>
      <c r="D27" s="103">
        <v>8</v>
      </c>
      <c r="E27" s="78">
        <v>4</v>
      </c>
      <c r="F27" s="78">
        <v>4.1500000000000004</v>
      </c>
      <c r="G27" s="78">
        <v>10.66</v>
      </c>
      <c r="H27" s="78">
        <v>100.6</v>
      </c>
    </row>
    <row r="28" spans="1:8" ht="31.2" x14ac:dyDescent="0.3">
      <c r="A28" s="69" t="s">
        <v>53</v>
      </c>
      <c r="B28" s="70" t="s">
        <v>55</v>
      </c>
      <c r="C28" s="71">
        <v>25</v>
      </c>
      <c r="D28" s="69">
        <v>3</v>
      </c>
      <c r="E28" s="76">
        <v>2</v>
      </c>
      <c r="F28" s="76">
        <v>0.87</v>
      </c>
      <c r="G28" s="76">
        <v>13.25</v>
      </c>
      <c r="H28" s="76">
        <v>70</v>
      </c>
    </row>
    <row r="29" spans="1:8" ht="15.6" x14ac:dyDescent="0.3">
      <c r="A29" s="107"/>
      <c r="B29" s="107"/>
      <c r="C29" s="107"/>
      <c r="D29" s="106">
        <f>SUM(D25:D28)</f>
        <v>36</v>
      </c>
      <c r="E29" s="73"/>
      <c r="F29" s="73"/>
      <c r="G29" s="73"/>
      <c r="H29" s="73"/>
    </row>
    <row r="30" spans="1:8" ht="31.2" x14ac:dyDescent="0.3">
      <c r="A30" s="108"/>
      <c r="B30" s="102" t="s">
        <v>56</v>
      </c>
      <c r="C30" s="108"/>
      <c r="D30" s="102"/>
      <c r="E30" s="61"/>
      <c r="F30" s="61"/>
      <c r="G30" s="61"/>
      <c r="H30" s="61"/>
    </row>
    <row r="31" spans="1:8" ht="31.2" x14ac:dyDescent="0.3">
      <c r="A31" s="69">
        <v>52</v>
      </c>
      <c r="B31" s="66" t="s">
        <v>72</v>
      </c>
      <c r="C31" s="69">
        <v>60</v>
      </c>
      <c r="D31" s="103">
        <v>11</v>
      </c>
      <c r="E31" s="78">
        <v>2.7</v>
      </c>
      <c r="F31" s="78">
        <v>5.53</v>
      </c>
      <c r="G31" s="78">
        <v>3.6</v>
      </c>
      <c r="H31" s="78">
        <v>54.4</v>
      </c>
    </row>
    <row r="32" spans="1:8" ht="31.2" x14ac:dyDescent="0.3">
      <c r="A32" s="69">
        <v>91</v>
      </c>
      <c r="B32" s="66" t="s">
        <v>73</v>
      </c>
      <c r="C32" s="69" t="s">
        <v>74</v>
      </c>
      <c r="D32" s="103">
        <v>20</v>
      </c>
      <c r="E32" s="78">
        <v>2.4</v>
      </c>
      <c r="F32" s="78">
        <v>4.6399999999999997</v>
      </c>
      <c r="G32" s="78">
        <v>13.2</v>
      </c>
      <c r="H32" s="78">
        <v>106.4</v>
      </c>
    </row>
    <row r="33" spans="1:8" ht="15.6" x14ac:dyDescent="0.3">
      <c r="A33" s="69" t="s">
        <v>75</v>
      </c>
      <c r="B33" s="66" t="s">
        <v>76</v>
      </c>
      <c r="C33" s="69" t="s">
        <v>77</v>
      </c>
      <c r="D33" s="103">
        <v>20</v>
      </c>
      <c r="E33" s="78">
        <v>4.3</v>
      </c>
      <c r="F33" s="78">
        <v>1.1000000000000001</v>
      </c>
      <c r="G33" s="78">
        <v>1.1000000000000001</v>
      </c>
      <c r="H33" s="78">
        <v>92</v>
      </c>
    </row>
    <row r="34" spans="1:8" ht="15.6" x14ac:dyDescent="0.3">
      <c r="A34" s="69">
        <v>314</v>
      </c>
      <c r="B34" s="77" t="s">
        <v>78</v>
      </c>
      <c r="C34" s="69">
        <v>90</v>
      </c>
      <c r="D34" s="103">
        <v>55</v>
      </c>
      <c r="E34" s="83">
        <v>10.72</v>
      </c>
      <c r="F34" s="83">
        <v>12.1</v>
      </c>
      <c r="G34" s="83">
        <v>17.8</v>
      </c>
      <c r="H34" s="83">
        <v>213.58</v>
      </c>
    </row>
    <row r="35" spans="1:8" ht="31.2" x14ac:dyDescent="0.3">
      <c r="A35" s="69">
        <v>331</v>
      </c>
      <c r="B35" s="66" t="s">
        <v>79</v>
      </c>
      <c r="C35" s="69">
        <v>150</v>
      </c>
      <c r="D35" s="103">
        <v>20</v>
      </c>
      <c r="E35" s="78">
        <v>5.5</v>
      </c>
      <c r="F35" s="78">
        <v>4.8</v>
      </c>
      <c r="G35" s="78">
        <v>36.5</v>
      </c>
      <c r="H35" s="78">
        <v>196</v>
      </c>
    </row>
    <row r="36" spans="1:8" ht="31.2" x14ac:dyDescent="0.3">
      <c r="A36" s="69">
        <v>123</v>
      </c>
      <c r="B36" s="66" t="s">
        <v>80</v>
      </c>
      <c r="C36" s="69">
        <v>200</v>
      </c>
      <c r="D36" s="69">
        <v>16</v>
      </c>
      <c r="E36" s="76">
        <v>0.2</v>
      </c>
      <c r="F36" s="76">
        <v>0.08</v>
      </c>
      <c r="G36" s="76">
        <v>17.420000000000002</v>
      </c>
      <c r="H36" s="76">
        <v>69.44</v>
      </c>
    </row>
    <row r="37" spans="1:8" ht="15.6" x14ac:dyDescent="0.3">
      <c r="A37" s="88">
        <v>430</v>
      </c>
      <c r="B37" s="79" t="s">
        <v>67</v>
      </c>
      <c r="C37" s="88">
        <v>200</v>
      </c>
      <c r="D37" s="69">
        <v>16</v>
      </c>
      <c r="E37" s="80">
        <v>0.2</v>
      </c>
      <c r="F37" s="80">
        <v>0.1</v>
      </c>
      <c r="G37" s="80">
        <v>15</v>
      </c>
      <c r="H37" s="80">
        <v>60</v>
      </c>
    </row>
    <row r="38" spans="1:8" ht="31.2" x14ac:dyDescent="0.3">
      <c r="A38" s="69" t="s">
        <v>53</v>
      </c>
      <c r="B38" s="81" t="s">
        <v>68</v>
      </c>
      <c r="C38" s="71">
        <v>30</v>
      </c>
      <c r="D38" s="69">
        <v>3</v>
      </c>
      <c r="E38" s="76">
        <v>1.95</v>
      </c>
      <c r="F38" s="76">
        <v>0.3</v>
      </c>
      <c r="G38" s="76">
        <v>13.5</v>
      </c>
      <c r="H38" s="76">
        <v>66</v>
      </c>
    </row>
    <row r="39" spans="1:8" ht="15.6" x14ac:dyDescent="0.3">
      <c r="A39" s="107"/>
      <c r="B39" s="107"/>
      <c r="C39" s="107"/>
      <c r="D39" s="106">
        <f>D31+D32+D34+D35+D36+D38</f>
        <v>125</v>
      </c>
      <c r="E39" s="82"/>
      <c r="F39" s="82"/>
      <c r="G39" s="82"/>
      <c r="H39" s="82"/>
    </row>
    <row r="40" spans="1:8" ht="15.6" x14ac:dyDescent="0.3">
      <c r="A40" s="99"/>
      <c r="B40" s="99"/>
      <c r="C40" s="99"/>
      <c r="D40" s="106">
        <f>D29+D39</f>
        <v>161</v>
      </c>
      <c r="E40" s="73"/>
      <c r="F40" s="73"/>
      <c r="G40" s="73"/>
      <c r="H40" s="73"/>
    </row>
    <row r="41" spans="1:8" ht="27.6" x14ac:dyDescent="0.3">
      <c r="A41" s="92"/>
      <c r="B41" s="93"/>
      <c r="C41" s="94" t="s">
        <v>39</v>
      </c>
      <c r="D41" s="95"/>
      <c r="E41" s="96" t="s">
        <v>81</v>
      </c>
      <c r="F41" s="97"/>
      <c r="G41" s="98"/>
      <c r="H41" s="95"/>
    </row>
    <row r="42" spans="1:8" x14ac:dyDescent="0.3">
      <c r="A42" s="57" t="s">
        <v>41</v>
      </c>
      <c r="B42" s="58" t="s">
        <v>42</v>
      </c>
      <c r="C42" s="57" t="s">
        <v>43</v>
      </c>
      <c r="D42" s="58" t="s">
        <v>35</v>
      </c>
      <c r="E42" s="57" t="s">
        <v>44</v>
      </c>
      <c r="F42" s="57"/>
      <c r="G42" s="57"/>
      <c r="H42" s="84" t="s">
        <v>45</v>
      </c>
    </row>
    <row r="43" spans="1:8" x14ac:dyDescent="0.3">
      <c r="A43" s="57"/>
      <c r="B43" s="60"/>
      <c r="C43" s="57"/>
      <c r="D43" s="60"/>
      <c r="E43" s="61" t="s">
        <v>46</v>
      </c>
      <c r="F43" s="61" t="s">
        <v>47</v>
      </c>
      <c r="G43" s="61" t="s">
        <v>48</v>
      </c>
      <c r="H43" s="84"/>
    </row>
    <row r="44" spans="1:8" ht="15.6" x14ac:dyDescent="0.3">
      <c r="A44" s="61"/>
      <c r="B44" s="63" t="s">
        <v>20</v>
      </c>
      <c r="C44" s="61"/>
      <c r="D44" s="64"/>
      <c r="E44" s="61"/>
      <c r="F44" s="61"/>
      <c r="G44" s="61"/>
      <c r="H44" s="85"/>
    </row>
    <row r="45" spans="1:8" ht="31.2" x14ac:dyDescent="0.3">
      <c r="A45" s="69">
        <v>189</v>
      </c>
      <c r="B45" s="66" t="s">
        <v>82</v>
      </c>
      <c r="C45" s="69" t="s">
        <v>74</v>
      </c>
      <c r="D45" s="103">
        <v>15</v>
      </c>
      <c r="E45" s="68">
        <v>7.4</v>
      </c>
      <c r="F45" s="68">
        <v>8.5</v>
      </c>
      <c r="G45" s="68">
        <v>32.799999999999997</v>
      </c>
      <c r="H45" s="68">
        <v>236.7</v>
      </c>
    </row>
    <row r="46" spans="1:8" ht="15.6" x14ac:dyDescent="0.3">
      <c r="A46" s="109">
        <v>432</v>
      </c>
      <c r="B46" s="86" t="s">
        <v>83</v>
      </c>
      <c r="C46" s="109">
        <v>200</v>
      </c>
      <c r="D46" s="103">
        <v>10</v>
      </c>
      <c r="E46" s="83">
        <v>1.5</v>
      </c>
      <c r="F46" s="83">
        <v>1.3</v>
      </c>
      <c r="G46" s="83">
        <v>22.3</v>
      </c>
      <c r="H46" s="83">
        <v>107</v>
      </c>
    </row>
    <row r="47" spans="1:8" ht="15.6" x14ac:dyDescent="0.3">
      <c r="A47" s="69">
        <v>338</v>
      </c>
      <c r="B47" s="66" t="s">
        <v>84</v>
      </c>
      <c r="C47" s="69">
        <v>120</v>
      </c>
      <c r="D47" s="69">
        <v>11</v>
      </c>
      <c r="E47" s="78">
        <v>0.54</v>
      </c>
      <c r="F47" s="78">
        <v>0.54</v>
      </c>
      <c r="G47" s="78">
        <v>13.17</v>
      </c>
      <c r="H47" s="78">
        <v>60.84</v>
      </c>
    </row>
    <row r="48" spans="1:8" ht="15.6" x14ac:dyDescent="0.3">
      <c r="A48" s="99"/>
      <c r="B48" s="99"/>
      <c r="C48" s="99"/>
      <c r="D48" s="106">
        <f>SUM(D45:D47)</f>
        <v>36</v>
      </c>
      <c r="E48" s="73"/>
      <c r="F48" s="73"/>
      <c r="G48" s="73"/>
      <c r="H48" s="73"/>
    </row>
    <row r="49" spans="1:8" ht="31.2" x14ac:dyDescent="0.3">
      <c r="A49" s="101"/>
      <c r="B49" s="102" t="s">
        <v>56</v>
      </c>
      <c r="C49" s="101"/>
      <c r="D49" s="102"/>
      <c r="E49" s="61"/>
      <c r="F49" s="61"/>
      <c r="G49" s="61"/>
      <c r="H49" s="61"/>
    </row>
    <row r="50" spans="1:8" ht="31.2" x14ac:dyDescent="0.3">
      <c r="A50" s="69">
        <v>23</v>
      </c>
      <c r="B50" s="66" t="s">
        <v>85</v>
      </c>
      <c r="C50" s="69">
        <v>60</v>
      </c>
      <c r="D50" s="103">
        <v>11</v>
      </c>
      <c r="E50" s="78">
        <v>0.54</v>
      </c>
      <c r="F50" s="78">
        <v>5.9</v>
      </c>
      <c r="G50" s="78">
        <v>1.74</v>
      </c>
      <c r="H50" s="78">
        <v>63.6</v>
      </c>
    </row>
    <row r="51" spans="1:8" ht="31.2" x14ac:dyDescent="0.3">
      <c r="A51" s="69">
        <v>95</v>
      </c>
      <c r="B51" s="87" t="s">
        <v>86</v>
      </c>
      <c r="C51" s="69" t="s">
        <v>74</v>
      </c>
      <c r="D51" s="103">
        <v>20</v>
      </c>
      <c r="E51" s="78">
        <v>3.56</v>
      </c>
      <c r="F51" s="78">
        <v>4.4800000000000004</v>
      </c>
      <c r="G51" s="78">
        <v>17.5</v>
      </c>
      <c r="H51" s="78">
        <v>160</v>
      </c>
    </row>
    <row r="52" spans="1:8" ht="15.6" x14ac:dyDescent="0.3">
      <c r="A52" s="69" t="s">
        <v>75</v>
      </c>
      <c r="B52" s="66" t="s">
        <v>76</v>
      </c>
      <c r="C52" s="69" t="s">
        <v>77</v>
      </c>
      <c r="D52" s="103">
        <v>20</v>
      </c>
      <c r="E52" s="78">
        <v>4.3</v>
      </c>
      <c r="F52" s="78">
        <v>1.1000000000000001</v>
      </c>
      <c r="G52" s="78">
        <v>1.1000000000000001</v>
      </c>
      <c r="H52" s="78">
        <v>92</v>
      </c>
    </row>
    <row r="53" spans="1:8" ht="15.6" x14ac:dyDescent="0.3">
      <c r="A53" s="69">
        <v>265</v>
      </c>
      <c r="B53" s="66" t="s">
        <v>87</v>
      </c>
      <c r="C53" s="69">
        <v>240</v>
      </c>
      <c r="D53" s="103">
        <v>75</v>
      </c>
      <c r="E53" s="78">
        <v>19</v>
      </c>
      <c r="F53" s="78">
        <v>16.399999999999999</v>
      </c>
      <c r="G53" s="78">
        <v>45</v>
      </c>
      <c r="H53" s="78">
        <v>401</v>
      </c>
    </row>
    <row r="54" spans="1:8" ht="15.6" x14ac:dyDescent="0.3">
      <c r="A54" s="69">
        <v>402</v>
      </c>
      <c r="B54" s="70" t="s">
        <v>88</v>
      </c>
      <c r="C54" s="69">
        <v>200</v>
      </c>
      <c r="D54" s="103">
        <v>16</v>
      </c>
      <c r="E54" s="76">
        <v>0.6</v>
      </c>
      <c r="F54" s="76">
        <v>0.1</v>
      </c>
      <c r="G54" s="76">
        <v>25.7</v>
      </c>
      <c r="H54" s="76">
        <v>131</v>
      </c>
    </row>
    <row r="55" spans="1:8" ht="15.6" x14ac:dyDescent="0.3">
      <c r="A55" s="69">
        <v>430</v>
      </c>
      <c r="B55" s="77" t="s">
        <v>67</v>
      </c>
      <c r="C55" s="69">
        <v>200</v>
      </c>
      <c r="D55" s="103">
        <v>16</v>
      </c>
      <c r="E55" s="78">
        <v>0.2</v>
      </c>
      <c r="F55" s="78">
        <v>0.1</v>
      </c>
      <c r="G55" s="78">
        <v>15</v>
      </c>
      <c r="H55" s="78">
        <v>60</v>
      </c>
    </row>
    <row r="56" spans="1:8" ht="31.2" x14ac:dyDescent="0.3">
      <c r="A56" s="69" t="s">
        <v>53</v>
      </c>
      <c r="B56" s="81" t="s">
        <v>68</v>
      </c>
      <c r="C56" s="71">
        <v>30</v>
      </c>
      <c r="D56" s="103">
        <v>3</v>
      </c>
      <c r="E56" s="76">
        <v>1.95</v>
      </c>
      <c r="F56" s="76">
        <v>0.3</v>
      </c>
      <c r="G56" s="76">
        <v>13.5</v>
      </c>
      <c r="H56" s="76">
        <v>66</v>
      </c>
    </row>
    <row r="57" spans="1:8" ht="15.6" x14ac:dyDescent="0.3">
      <c r="A57" s="99"/>
      <c r="B57" s="99"/>
      <c r="C57" s="99"/>
      <c r="D57" s="106">
        <f>D50+D51+D53+D54+D56</f>
        <v>125</v>
      </c>
      <c r="E57" s="82"/>
      <c r="F57" s="82"/>
      <c r="G57" s="82"/>
      <c r="H57" s="82"/>
    </row>
    <row r="58" spans="1:8" ht="15.6" x14ac:dyDescent="0.3">
      <c r="A58" s="110"/>
      <c r="B58" s="111"/>
      <c r="C58" s="112"/>
      <c r="D58" s="113">
        <f>D48+D57</f>
        <v>161</v>
      </c>
      <c r="E58" s="82"/>
      <c r="F58" s="82"/>
      <c r="G58" s="82"/>
      <c r="H58" s="82"/>
    </row>
    <row r="59" spans="1:8" ht="27.6" x14ac:dyDescent="0.3">
      <c r="A59" s="92"/>
      <c r="B59" s="93"/>
      <c r="C59" s="94" t="s">
        <v>39</v>
      </c>
      <c r="D59" s="95"/>
      <c r="E59" s="96" t="s">
        <v>89</v>
      </c>
      <c r="F59" s="97"/>
      <c r="G59" s="98"/>
      <c r="H59" s="95"/>
    </row>
    <row r="60" spans="1:8" x14ac:dyDescent="0.3">
      <c r="A60" s="57" t="s">
        <v>41</v>
      </c>
      <c r="B60" s="58" t="s">
        <v>42</v>
      </c>
      <c r="C60" s="57" t="s">
        <v>43</v>
      </c>
      <c r="D60" s="58" t="s">
        <v>35</v>
      </c>
      <c r="E60" s="57" t="s">
        <v>44</v>
      </c>
      <c r="F60" s="57"/>
      <c r="G60" s="57"/>
      <c r="H60" s="57" t="s">
        <v>45</v>
      </c>
    </row>
    <row r="61" spans="1:8" x14ac:dyDescent="0.3">
      <c r="A61" s="57"/>
      <c r="B61" s="60"/>
      <c r="C61" s="57"/>
      <c r="D61" s="60"/>
      <c r="E61" s="61" t="s">
        <v>46</v>
      </c>
      <c r="F61" s="61" t="s">
        <v>47</v>
      </c>
      <c r="G61" s="61" t="s">
        <v>48</v>
      </c>
      <c r="H61" s="57"/>
    </row>
    <row r="62" spans="1:8" ht="15.6" x14ac:dyDescent="0.3">
      <c r="A62" s="61"/>
      <c r="B62" s="63" t="s">
        <v>20</v>
      </c>
      <c r="C62" s="61"/>
      <c r="D62" s="64"/>
      <c r="E62" s="61"/>
      <c r="F62" s="61"/>
      <c r="G62" s="61"/>
      <c r="H62" s="61"/>
    </row>
    <row r="63" spans="1:8" ht="15.6" x14ac:dyDescent="0.3">
      <c r="A63" s="69">
        <v>2</v>
      </c>
      <c r="B63" s="66" t="s">
        <v>90</v>
      </c>
      <c r="C63" s="69">
        <v>50</v>
      </c>
      <c r="D63" s="88">
        <v>11</v>
      </c>
      <c r="E63" s="78">
        <v>1.5</v>
      </c>
      <c r="F63" s="78">
        <v>5.37</v>
      </c>
      <c r="G63" s="78">
        <v>27.5</v>
      </c>
      <c r="H63" s="78">
        <v>165</v>
      </c>
    </row>
    <row r="64" spans="1:8" ht="15.6" x14ac:dyDescent="0.3">
      <c r="A64" s="69">
        <v>210</v>
      </c>
      <c r="B64" s="66" t="s">
        <v>91</v>
      </c>
      <c r="C64" s="69" t="s">
        <v>60</v>
      </c>
      <c r="D64" s="103">
        <v>15</v>
      </c>
      <c r="E64" s="68">
        <v>9.9</v>
      </c>
      <c r="F64" s="68">
        <v>22.2</v>
      </c>
      <c r="G64" s="68">
        <v>37.9</v>
      </c>
      <c r="H64" s="68">
        <v>393.4</v>
      </c>
    </row>
    <row r="65" spans="1:8" ht="15.6" x14ac:dyDescent="0.3">
      <c r="A65" s="69">
        <v>430</v>
      </c>
      <c r="B65" s="77" t="s">
        <v>67</v>
      </c>
      <c r="C65" s="69">
        <v>200</v>
      </c>
      <c r="D65" s="69">
        <v>10</v>
      </c>
      <c r="E65" s="78">
        <v>0.2</v>
      </c>
      <c r="F65" s="78">
        <v>0.1</v>
      </c>
      <c r="G65" s="78">
        <v>15</v>
      </c>
      <c r="H65" s="78">
        <v>60</v>
      </c>
    </row>
    <row r="66" spans="1:8" ht="15.6" x14ac:dyDescent="0.3">
      <c r="A66" s="99"/>
      <c r="B66" s="99"/>
      <c r="C66" s="99"/>
      <c r="D66" s="106">
        <f>SUM(D63:D65)</f>
        <v>36</v>
      </c>
      <c r="E66" s="73"/>
      <c r="F66" s="73"/>
      <c r="G66" s="73"/>
      <c r="H66" s="73"/>
    </row>
    <row r="67" spans="1:8" ht="31.2" x14ac:dyDescent="0.3">
      <c r="A67" s="101"/>
      <c r="B67" s="102" t="s">
        <v>56</v>
      </c>
      <c r="C67" s="101"/>
      <c r="D67" s="102"/>
      <c r="E67" s="61"/>
      <c r="F67" s="61"/>
      <c r="G67" s="61"/>
      <c r="H67" s="61"/>
    </row>
    <row r="68" spans="1:8" ht="15.6" x14ac:dyDescent="0.3">
      <c r="A68" s="69" t="s">
        <v>92</v>
      </c>
      <c r="B68" s="66" t="s">
        <v>93</v>
      </c>
      <c r="C68" s="69">
        <v>60</v>
      </c>
      <c r="D68" s="103">
        <v>11</v>
      </c>
      <c r="E68" s="78">
        <v>0.48</v>
      </c>
      <c r="F68" s="78">
        <v>0.06</v>
      </c>
      <c r="G68" s="78">
        <v>1.02</v>
      </c>
      <c r="H68" s="78">
        <v>7.8</v>
      </c>
    </row>
    <row r="69" spans="1:8" ht="15.6" x14ac:dyDescent="0.3">
      <c r="A69" s="69">
        <v>73.010000000000005</v>
      </c>
      <c r="B69" s="66" t="s">
        <v>94</v>
      </c>
      <c r="C69" s="69">
        <v>200</v>
      </c>
      <c r="D69" s="103">
        <v>20</v>
      </c>
      <c r="E69" s="78">
        <v>4.5999999999999996</v>
      </c>
      <c r="F69" s="78">
        <v>4.8</v>
      </c>
      <c r="G69" s="78">
        <v>15.5</v>
      </c>
      <c r="H69" s="78">
        <v>147.9</v>
      </c>
    </row>
    <row r="70" spans="1:8" ht="15.6" x14ac:dyDescent="0.3">
      <c r="A70" s="69" t="s">
        <v>61</v>
      </c>
      <c r="B70" s="66" t="s">
        <v>62</v>
      </c>
      <c r="C70" s="69" t="s">
        <v>63</v>
      </c>
      <c r="D70" s="103">
        <v>20</v>
      </c>
      <c r="E70" s="78">
        <v>9.5</v>
      </c>
      <c r="F70" s="78">
        <v>7.6</v>
      </c>
      <c r="G70" s="78">
        <v>18.100000000000001</v>
      </c>
      <c r="H70" s="78">
        <v>171.6</v>
      </c>
    </row>
    <row r="71" spans="1:8" ht="15.6" x14ac:dyDescent="0.3">
      <c r="A71" s="69">
        <v>21</v>
      </c>
      <c r="B71" s="86" t="s">
        <v>95</v>
      </c>
      <c r="C71" s="109">
        <v>90</v>
      </c>
      <c r="D71" s="103">
        <v>55</v>
      </c>
      <c r="E71" s="78">
        <v>15.9</v>
      </c>
      <c r="F71" s="78">
        <v>16.8</v>
      </c>
      <c r="G71" s="78">
        <v>23.8</v>
      </c>
      <c r="H71" s="78">
        <v>280</v>
      </c>
    </row>
    <row r="72" spans="1:8" ht="15.6" x14ac:dyDescent="0.3">
      <c r="A72" s="69">
        <v>335</v>
      </c>
      <c r="B72" s="66" t="s">
        <v>96</v>
      </c>
      <c r="C72" s="69">
        <v>150</v>
      </c>
      <c r="D72" s="103">
        <v>20</v>
      </c>
      <c r="E72" s="78">
        <v>3.1</v>
      </c>
      <c r="F72" s="78">
        <v>5.4</v>
      </c>
      <c r="G72" s="78">
        <v>20.3</v>
      </c>
      <c r="H72" s="78">
        <v>174</v>
      </c>
    </row>
    <row r="73" spans="1:8" ht="31.2" x14ac:dyDescent="0.3">
      <c r="A73" s="69">
        <v>123</v>
      </c>
      <c r="B73" s="77" t="s">
        <v>97</v>
      </c>
      <c r="C73" s="69">
        <v>200</v>
      </c>
      <c r="D73" s="103">
        <v>16</v>
      </c>
      <c r="E73" s="78">
        <v>0.6</v>
      </c>
      <c r="F73" s="78">
        <v>0.2</v>
      </c>
      <c r="G73" s="78">
        <v>27.4</v>
      </c>
      <c r="H73" s="78">
        <v>107</v>
      </c>
    </row>
    <row r="74" spans="1:8" ht="15.6" x14ac:dyDescent="0.3">
      <c r="A74" s="69">
        <v>430</v>
      </c>
      <c r="B74" s="77" t="s">
        <v>67</v>
      </c>
      <c r="C74" s="69">
        <v>200</v>
      </c>
      <c r="D74" s="103">
        <v>16</v>
      </c>
      <c r="E74" s="78">
        <v>0.2</v>
      </c>
      <c r="F74" s="78">
        <v>0.1</v>
      </c>
      <c r="G74" s="78">
        <v>15</v>
      </c>
      <c r="H74" s="78">
        <v>60</v>
      </c>
    </row>
    <row r="75" spans="1:8" ht="31.2" x14ac:dyDescent="0.3">
      <c r="A75" s="69" t="s">
        <v>53</v>
      </c>
      <c r="B75" s="81" t="s">
        <v>68</v>
      </c>
      <c r="C75" s="71">
        <v>30</v>
      </c>
      <c r="D75" s="71">
        <v>3</v>
      </c>
      <c r="E75" s="76">
        <v>1.95</v>
      </c>
      <c r="F75" s="76">
        <v>0.3</v>
      </c>
      <c r="G75" s="76">
        <v>13.5</v>
      </c>
      <c r="H75" s="76">
        <v>66</v>
      </c>
    </row>
    <row r="76" spans="1:8" ht="15.6" x14ac:dyDescent="0.3">
      <c r="A76" s="110"/>
      <c r="B76" s="111"/>
      <c r="C76" s="112"/>
      <c r="D76" s="113">
        <f>D68+D69+D71+D72+D73+D75</f>
        <v>125</v>
      </c>
      <c r="E76" s="82"/>
      <c r="F76" s="82"/>
      <c r="G76" s="82"/>
      <c r="H76" s="82"/>
    </row>
    <row r="77" spans="1:8" ht="15.6" x14ac:dyDescent="0.3">
      <c r="A77" s="99"/>
      <c r="B77" s="99"/>
      <c r="C77" s="99"/>
      <c r="D77" s="106">
        <f>D66+D76</f>
        <v>161</v>
      </c>
      <c r="E77" s="73"/>
      <c r="F77" s="73"/>
      <c r="G77" s="73"/>
      <c r="H77" s="73"/>
    </row>
    <row r="78" spans="1:8" ht="27.6" x14ac:dyDescent="0.3">
      <c r="A78" s="92"/>
      <c r="B78" s="93"/>
      <c r="C78" s="94" t="s">
        <v>39</v>
      </c>
      <c r="D78" s="95"/>
      <c r="E78" s="96" t="s">
        <v>98</v>
      </c>
      <c r="F78" s="97"/>
      <c r="G78" s="98"/>
      <c r="H78" s="95"/>
    </row>
    <row r="79" spans="1:8" x14ac:dyDescent="0.3">
      <c r="A79" s="57" t="s">
        <v>41</v>
      </c>
      <c r="B79" s="58" t="s">
        <v>42</v>
      </c>
      <c r="C79" s="57" t="s">
        <v>43</v>
      </c>
      <c r="D79" s="58" t="s">
        <v>35</v>
      </c>
      <c r="E79" s="57" t="s">
        <v>44</v>
      </c>
      <c r="F79" s="57"/>
      <c r="G79" s="57"/>
      <c r="H79" s="57" t="s">
        <v>45</v>
      </c>
    </row>
    <row r="80" spans="1:8" x14ac:dyDescent="0.3">
      <c r="A80" s="57"/>
      <c r="B80" s="60"/>
      <c r="C80" s="57"/>
      <c r="D80" s="60"/>
      <c r="E80" s="61" t="s">
        <v>46</v>
      </c>
      <c r="F80" s="61" t="s">
        <v>47</v>
      </c>
      <c r="G80" s="61" t="s">
        <v>48</v>
      </c>
      <c r="H80" s="57"/>
    </row>
    <row r="81" spans="1:8" ht="15.6" x14ac:dyDescent="0.3">
      <c r="A81" s="61"/>
      <c r="B81" s="63" t="s">
        <v>20</v>
      </c>
      <c r="C81" s="61"/>
      <c r="D81" s="64"/>
      <c r="E81" s="61"/>
      <c r="F81" s="61"/>
      <c r="G81" s="61"/>
      <c r="H81" s="61"/>
    </row>
    <row r="82" spans="1:8" ht="46.8" x14ac:dyDescent="0.3">
      <c r="A82" s="69" t="s">
        <v>99</v>
      </c>
      <c r="B82" s="66" t="s">
        <v>100</v>
      </c>
      <c r="C82" s="69" t="s">
        <v>51</v>
      </c>
      <c r="D82" s="88">
        <v>15</v>
      </c>
      <c r="E82" s="68">
        <v>8.6999999999999993</v>
      </c>
      <c r="F82" s="68">
        <v>8.1999999999999993</v>
      </c>
      <c r="G82" s="68">
        <v>34.5</v>
      </c>
      <c r="H82" s="68">
        <v>290.74</v>
      </c>
    </row>
    <row r="83" spans="1:8" ht="15.6" x14ac:dyDescent="0.3">
      <c r="A83" s="69">
        <v>433</v>
      </c>
      <c r="B83" s="66" t="s">
        <v>52</v>
      </c>
      <c r="C83" s="69">
        <v>200</v>
      </c>
      <c r="D83" s="88">
        <v>10</v>
      </c>
      <c r="E83" s="68">
        <v>3</v>
      </c>
      <c r="F83" s="68">
        <v>2.6</v>
      </c>
      <c r="G83" s="68">
        <v>24.8</v>
      </c>
      <c r="H83" s="68">
        <v>134.15</v>
      </c>
    </row>
    <row r="84" spans="1:8" ht="15.6" x14ac:dyDescent="0.3">
      <c r="A84" s="69" t="s">
        <v>53</v>
      </c>
      <c r="B84" s="66" t="s">
        <v>54</v>
      </c>
      <c r="C84" s="69">
        <v>40</v>
      </c>
      <c r="D84" s="103">
        <v>8</v>
      </c>
      <c r="E84" s="78">
        <v>1.3</v>
      </c>
      <c r="F84" s="78">
        <v>2</v>
      </c>
      <c r="G84" s="78">
        <v>15</v>
      </c>
      <c r="H84" s="78">
        <v>104</v>
      </c>
    </row>
    <row r="85" spans="1:8" ht="31.2" x14ac:dyDescent="0.3">
      <c r="A85" s="69" t="s">
        <v>53</v>
      </c>
      <c r="B85" s="70" t="s">
        <v>55</v>
      </c>
      <c r="C85" s="71">
        <v>25</v>
      </c>
      <c r="D85" s="69">
        <v>3</v>
      </c>
      <c r="E85" s="76">
        <v>2</v>
      </c>
      <c r="F85" s="76">
        <v>0.87</v>
      </c>
      <c r="G85" s="76">
        <v>13.25</v>
      </c>
      <c r="H85" s="76">
        <v>70</v>
      </c>
    </row>
    <row r="86" spans="1:8" ht="15.6" x14ac:dyDescent="0.3">
      <c r="A86" s="99"/>
      <c r="B86" s="99"/>
      <c r="C86" s="99"/>
      <c r="D86" s="106">
        <f>SUM(D82:D85)</f>
        <v>36</v>
      </c>
      <c r="E86" s="73"/>
      <c r="F86" s="73"/>
      <c r="G86" s="73"/>
      <c r="H86" s="73"/>
    </row>
    <row r="87" spans="1:8" ht="31.2" x14ac:dyDescent="0.3">
      <c r="A87" s="101"/>
      <c r="B87" s="102" t="s">
        <v>56</v>
      </c>
      <c r="C87" s="101"/>
      <c r="D87" s="102"/>
      <c r="E87" s="61"/>
      <c r="F87" s="61"/>
      <c r="G87" s="61"/>
      <c r="H87" s="61"/>
    </row>
    <row r="88" spans="1:8" ht="62.4" x14ac:dyDescent="0.3">
      <c r="A88" s="69" t="s">
        <v>101</v>
      </c>
      <c r="B88" s="66" t="s">
        <v>102</v>
      </c>
      <c r="C88" s="69" t="s">
        <v>103</v>
      </c>
      <c r="D88" s="103">
        <v>11</v>
      </c>
      <c r="E88" s="78">
        <v>0.96</v>
      </c>
      <c r="F88" s="78">
        <v>3.06</v>
      </c>
      <c r="G88" s="78">
        <v>4.1399999999999997</v>
      </c>
      <c r="H88" s="78">
        <v>48</v>
      </c>
    </row>
    <row r="89" spans="1:8" ht="31.2" x14ac:dyDescent="0.3">
      <c r="A89" s="69" t="s">
        <v>104</v>
      </c>
      <c r="B89" s="66" t="s">
        <v>105</v>
      </c>
      <c r="C89" s="69" t="s">
        <v>60</v>
      </c>
      <c r="D89" s="103">
        <v>20</v>
      </c>
      <c r="E89" s="78">
        <v>3.03</v>
      </c>
      <c r="F89" s="78">
        <v>2.5</v>
      </c>
      <c r="G89" s="78">
        <v>22</v>
      </c>
      <c r="H89" s="78">
        <v>127.3</v>
      </c>
    </row>
    <row r="90" spans="1:8" ht="15.6" x14ac:dyDescent="0.3">
      <c r="A90" s="69" t="s">
        <v>75</v>
      </c>
      <c r="B90" s="66" t="s">
        <v>76</v>
      </c>
      <c r="C90" s="69" t="s">
        <v>77</v>
      </c>
      <c r="D90" s="103">
        <v>20</v>
      </c>
      <c r="E90" s="78">
        <v>4.3</v>
      </c>
      <c r="F90" s="78">
        <v>1.1000000000000001</v>
      </c>
      <c r="G90" s="78">
        <v>1.1000000000000001</v>
      </c>
      <c r="H90" s="78">
        <v>92</v>
      </c>
    </row>
    <row r="91" spans="1:8" ht="31.2" x14ac:dyDescent="0.3">
      <c r="A91" s="69" t="s">
        <v>106</v>
      </c>
      <c r="B91" s="77" t="s">
        <v>107</v>
      </c>
      <c r="C91" s="69" t="s">
        <v>108</v>
      </c>
      <c r="D91" s="103">
        <v>55</v>
      </c>
      <c r="E91" s="78">
        <v>12</v>
      </c>
      <c r="F91" s="78">
        <v>13.5</v>
      </c>
      <c r="G91" s="78">
        <v>23</v>
      </c>
      <c r="H91" s="78">
        <v>212</v>
      </c>
    </row>
    <row r="92" spans="1:8" ht="31.2" x14ac:dyDescent="0.3">
      <c r="A92" s="69">
        <v>331</v>
      </c>
      <c r="B92" s="66" t="s">
        <v>79</v>
      </c>
      <c r="C92" s="69">
        <v>150</v>
      </c>
      <c r="D92" s="103">
        <v>20</v>
      </c>
      <c r="E92" s="78">
        <v>5.5</v>
      </c>
      <c r="F92" s="78">
        <v>4.8</v>
      </c>
      <c r="G92" s="78">
        <v>36.5</v>
      </c>
      <c r="H92" s="78">
        <v>196</v>
      </c>
    </row>
    <row r="93" spans="1:8" ht="15.6" x14ac:dyDescent="0.3">
      <c r="A93" s="109">
        <v>436</v>
      </c>
      <c r="B93" s="86" t="s">
        <v>109</v>
      </c>
      <c r="C93" s="109">
        <v>200</v>
      </c>
      <c r="D93" s="103">
        <v>16</v>
      </c>
      <c r="E93" s="83">
        <v>0.2</v>
      </c>
      <c r="F93" s="83">
        <v>0</v>
      </c>
      <c r="G93" s="83">
        <v>6.4</v>
      </c>
      <c r="H93" s="83">
        <v>68</v>
      </c>
    </row>
    <row r="94" spans="1:8" ht="15.6" x14ac:dyDescent="0.3">
      <c r="A94" s="69">
        <v>430</v>
      </c>
      <c r="B94" s="77" t="s">
        <v>67</v>
      </c>
      <c r="C94" s="69">
        <v>200</v>
      </c>
      <c r="D94" s="103">
        <v>16</v>
      </c>
      <c r="E94" s="78">
        <v>0.2</v>
      </c>
      <c r="F94" s="78">
        <v>0.1</v>
      </c>
      <c r="G94" s="78">
        <v>15</v>
      </c>
      <c r="H94" s="78">
        <v>60</v>
      </c>
    </row>
    <row r="95" spans="1:8" ht="31.2" x14ac:dyDescent="0.3">
      <c r="A95" s="69" t="s">
        <v>53</v>
      </c>
      <c r="B95" s="81" t="s">
        <v>68</v>
      </c>
      <c r="C95" s="71">
        <v>30</v>
      </c>
      <c r="D95" s="71">
        <v>3</v>
      </c>
      <c r="E95" s="76">
        <v>1.95</v>
      </c>
      <c r="F95" s="76">
        <v>0.3</v>
      </c>
      <c r="G95" s="76">
        <v>13.5</v>
      </c>
      <c r="H95" s="76">
        <v>66</v>
      </c>
    </row>
    <row r="96" spans="1:8" ht="15.6" x14ac:dyDescent="0.3">
      <c r="A96" s="99"/>
      <c r="B96" s="99"/>
      <c r="C96" s="99"/>
      <c r="D96" s="106">
        <f>D88+D89+D91+D92+D93+D95</f>
        <v>125</v>
      </c>
      <c r="E96" s="82"/>
      <c r="F96" s="82"/>
      <c r="G96" s="82"/>
      <c r="H96" s="82"/>
    </row>
    <row r="97" spans="1:8" ht="15.6" x14ac:dyDescent="0.3">
      <c r="A97" s="99"/>
      <c r="B97" s="99"/>
      <c r="C97" s="99"/>
      <c r="D97" s="106">
        <f>D86+D96</f>
        <v>161</v>
      </c>
      <c r="E97" s="82"/>
      <c r="F97" s="82"/>
      <c r="G97" s="82"/>
      <c r="H97" s="82"/>
    </row>
    <row r="98" spans="1:8" ht="27.6" x14ac:dyDescent="0.3">
      <c r="A98" s="92"/>
      <c r="B98" s="93"/>
      <c r="C98" s="94" t="s">
        <v>39</v>
      </c>
      <c r="D98" s="95"/>
      <c r="E98" s="96" t="s">
        <v>110</v>
      </c>
      <c r="F98" s="97"/>
      <c r="G98" s="98"/>
      <c r="H98" s="95"/>
    </row>
    <row r="99" spans="1:8" x14ac:dyDescent="0.3">
      <c r="A99" s="57" t="s">
        <v>41</v>
      </c>
      <c r="B99" s="58" t="s">
        <v>42</v>
      </c>
      <c r="C99" s="57" t="s">
        <v>43</v>
      </c>
      <c r="D99" s="58" t="s">
        <v>35</v>
      </c>
      <c r="E99" s="57" t="s">
        <v>44</v>
      </c>
      <c r="F99" s="57"/>
      <c r="G99" s="57"/>
      <c r="H99" s="57" t="s">
        <v>45</v>
      </c>
    </row>
    <row r="100" spans="1:8" x14ac:dyDescent="0.3">
      <c r="A100" s="57"/>
      <c r="B100" s="60"/>
      <c r="C100" s="57"/>
      <c r="D100" s="60"/>
      <c r="E100" s="61" t="s">
        <v>46</v>
      </c>
      <c r="F100" s="61" t="s">
        <v>47</v>
      </c>
      <c r="G100" s="61" t="s">
        <v>48</v>
      </c>
      <c r="H100" s="57"/>
    </row>
    <row r="101" spans="1:8" ht="15.6" x14ac:dyDescent="0.3">
      <c r="A101" s="61"/>
      <c r="B101" s="63" t="s">
        <v>20</v>
      </c>
      <c r="C101" s="61"/>
      <c r="D101" s="64"/>
      <c r="E101" s="61"/>
      <c r="F101" s="61"/>
      <c r="G101" s="61"/>
      <c r="H101" s="61"/>
    </row>
    <row r="102" spans="1:8" ht="15.6" x14ac:dyDescent="0.3">
      <c r="A102" s="69" t="s">
        <v>111</v>
      </c>
      <c r="B102" s="66" t="s">
        <v>112</v>
      </c>
      <c r="C102" s="69">
        <v>45</v>
      </c>
      <c r="D102" s="88">
        <v>11</v>
      </c>
      <c r="E102" s="78">
        <v>4.45</v>
      </c>
      <c r="F102" s="78">
        <v>2.61</v>
      </c>
      <c r="G102" s="78">
        <v>26.74</v>
      </c>
      <c r="H102" s="78">
        <v>119.25</v>
      </c>
    </row>
    <row r="103" spans="1:8" ht="31.2" x14ac:dyDescent="0.3">
      <c r="A103" s="69">
        <v>184</v>
      </c>
      <c r="B103" s="66" t="s">
        <v>113</v>
      </c>
      <c r="C103" s="69" t="s">
        <v>74</v>
      </c>
      <c r="D103" s="69">
        <v>15</v>
      </c>
      <c r="E103" s="68">
        <v>9</v>
      </c>
      <c r="F103" s="68">
        <v>9.4</v>
      </c>
      <c r="G103" s="68">
        <v>35.6</v>
      </c>
      <c r="H103" s="68">
        <v>263.2</v>
      </c>
    </row>
    <row r="104" spans="1:8" ht="15.6" x14ac:dyDescent="0.3">
      <c r="A104" s="69">
        <v>431</v>
      </c>
      <c r="B104" s="66" t="s">
        <v>114</v>
      </c>
      <c r="C104" s="69" t="s">
        <v>74</v>
      </c>
      <c r="D104" s="69">
        <v>10</v>
      </c>
      <c r="E104" s="78">
        <v>0.3</v>
      </c>
      <c r="F104" s="78">
        <v>0</v>
      </c>
      <c r="G104" s="78">
        <v>15.2</v>
      </c>
      <c r="H104" s="78">
        <v>62</v>
      </c>
    </row>
    <row r="105" spans="1:8" ht="15.6" x14ac:dyDescent="0.3">
      <c r="A105" s="99"/>
      <c r="B105" s="99"/>
      <c r="C105" s="99"/>
      <c r="D105" s="106">
        <f>SUM(D102:D104)</f>
        <v>36</v>
      </c>
      <c r="E105" s="73"/>
      <c r="F105" s="73"/>
      <c r="G105" s="73"/>
      <c r="H105" s="73"/>
    </row>
    <row r="106" spans="1:8" ht="31.2" x14ac:dyDescent="0.3">
      <c r="A106" s="101"/>
      <c r="B106" s="102" t="s">
        <v>56</v>
      </c>
      <c r="C106" s="101"/>
      <c r="D106" s="102"/>
      <c r="E106" s="61"/>
      <c r="F106" s="61"/>
      <c r="G106" s="61"/>
      <c r="H106" s="61"/>
    </row>
    <row r="107" spans="1:8" ht="15.6" x14ac:dyDescent="0.3">
      <c r="A107" s="69">
        <v>51</v>
      </c>
      <c r="B107" s="66" t="s">
        <v>115</v>
      </c>
      <c r="C107" s="69">
        <v>60</v>
      </c>
      <c r="D107" s="69">
        <v>8</v>
      </c>
      <c r="E107" s="69">
        <v>0.8</v>
      </c>
      <c r="F107" s="69">
        <v>4.0999999999999996</v>
      </c>
      <c r="G107" s="69">
        <v>4</v>
      </c>
      <c r="H107" s="69">
        <v>53.8</v>
      </c>
    </row>
    <row r="108" spans="1:8" ht="15.6" x14ac:dyDescent="0.3">
      <c r="A108" s="69">
        <v>100</v>
      </c>
      <c r="B108" s="66" t="s">
        <v>116</v>
      </c>
      <c r="C108" s="69">
        <v>200</v>
      </c>
      <c r="D108" s="69">
        <v>20</v>
      </c>
      <c r="E108" s="78">
        <v>3.12</v>
      </c>
      <c r="F108" s="78">
        <v>3.2</v>
      </c>
      <c r="G108" s="78">
        <v>16</v>
      </c>
      <c r="H108" s="78">
        <v>106.2</v>
      </c>
    </row>
    <row r="109" spans="1:8" ht="15.6" x14ac:dyDescent="0.3">
      <c r="A109" s="69" t="s">
        <v>75</v>
      </c>
      <c r="B109" s="66" t="s">
        <v>76</v>
      </c>
      <c r="C109" s="69" t="s">
        <v>77</v>
      </c>
      <c r="D109" s="69">
        <v>20</v>
      </c>
      <c r="E109" s="78">
        <v>4.3</v>
      </c>
      <c r="F109" s="78">
        <v>1.1000000000000001</v>
      </c>
      <c r="G109" s="78">
        <v>1.1000000000000001</v>
      </c>
      <c r="H109" s="78">
        <v>92</v>
      </c>
    </row>
    <row r="110" spans="1:8" ht="31.2" x14ac:dyDescent="0.3">
      <c r="A110" s="69" t="s">
        <v>117</v>
      </c>
      <c r="B110" s="77" t="s">
        <v>118</v>
      </c>
      <c r="C110" s="69">
        <v>90</v>
      </c>
      <c r="D110" s="69">
        <v>55</v>
      </c>
      <c r="E110" s="78">
        <v>12.06</v>
      </c>
      <c r="F110" s="78">
        <v>10.74</v>
      </c>
      <c r="G110" s="78">
        <v>11</v>
      </c>
      <c r="H110" s="78">
        <v>151.19999999999999</v>
      </c>
    </row>
    <row r="111" spans="1:8" ht="15.6" x14ac:dyDescent="0.3">
      <c r="A111" s="69">
        <v>335</v>
      </c>
      <c r="B111" s="66" t="s">
        <v>96</v>
      </c>
      <c r="C111" s="69">
        <v>150</v>
      </c>
      <c r="D111" s="69">
        <v>20</v>
      </c>
      <c r="E111" s="78">
        <v>3.1</v>
      </c>
      <c r="F111" s="78">
        <v>5.4</v>
      </c>
      <c r="G111" s="78">
        <v>20.3</v>
      </c>
      <c r="H111" s="78">
        <v>174</v>
      </c>
    </row>
    <row r="112" spans="1:8" ht="31.2" x14ac:dyDescent="0.3">
      <c r="A112" s="69">
        <v>408</v>
      </c>
      <c r="B112" s="66" t="s">
        <v>119</v>
      </c>
      <c r="C112" s="69">
        <v>200</v>
      </c>
      <c r="D112" s="69">
        <v>16</v>
      </c>
      <c r="E112" s="78">
        <v>0.6</v>
      </c>
      <c r="F112" s="78">
        <v>0.5</v>
      </c>
      <c r="G112" s="78">
        <v>38.9</v>
      </c>
      <c r="H112" s="78">
        <v>153</v>
      </c>
    </row>
    <row r="113" spans="1:8" ht="15.6" x14ac:dyDescent="0.3">
      <c r="A113" s="69">
        <v>430</v>
      </c>
      <c r="B113" s="66" t="s">
        <v>67</v>
      </c>
      <c r="C113" s="69">
        <v>200</v>
      </c>
      <c r="D113" s="69">
        <v>16</v>
      </c>
      <c r="E113" s="78">
        <v>0.2</v>
      </c>
      <c r="F113" s="78">
        <v>0.1</v>
      </c>
      <c r="G113" s="78">
        <v>15</v>
      </c>
      <c r="H113" s="78">
        <v>60</v>
      </c>
    </row>
    <row r="114" spans="1:8" ht="31.2" x14ac:dyDescent="0.3">
      <c r="A114" s="69" t="s">
        <v>53</v>
      </c>
      <c r="B114" s="81" t="s">
        <v>68</v>
      </c>
      <c r="C114" s="71">
        <v>30</v>
      </c>
      <c r="D114" s="69">
        <v>3</v>
      </c>
      <c r="E114" s="76">
        <v>1.95</v>
      </c>
      <c r="F114" s="76">
        <v>0.3</v>
      </c>
      <c r="G114" s="76">
        <v>13.5</v>
      </c>
      <c r="H114" s="76">
        <v>66</v>
      </c>
    </row>
    <row r="115" spans="1:8" ht="31.2" x14ac:dyDescent="0.3">
      <c r="A115" s="69" t="s">
        <v>53</v>
      </c>
      <c r="B115" s="70" t="s">
        <v>55</v>
      </c>
      <c r="C115" s="71">
        <v>25</v>
      </c>
      <c r="D115" s="69">
        <v>3</v>
      </c>
      <c r="E115" s="76">
        <v>2</v>
      </c>
      <c r="F115" s="76">
        <v>0.87</v>
      </c>
      <c r="G115" s="76">
        <v>13.25</v>
      </c>
      <c r="H115" s="76">
        <v>70</v>
      </c>
    </row>
    <row r="116" spans="1:8" ht="15.6" x14ac:dyDescent="0.3">
      <c r="A116" s="99"/>
      <c r="B116" s="99"/>
      <c r="C116" s="99"/>
      <c r="D116" s="106">
        <f>D107+D108+D110+D111+D112+D114+D115</f>
        <v>125</v>
      </c>
      <c r="E116" s="82"/>
      <c r="F116" s="82"/>
      <c r="G116" s="82"/>
      <c r="H116" s="82"/>
    </row>
    <row r="117" spans="1:8" ht="15.6" x14ac:dyDescent="0.3">
      <c r="A117" s="99"/>
      <c r="B117" s="99"/>
      <c r="C117" s="99"/>
      <c r="D117" s="106">
        <f>D105+D116</f>
        <v>161</v>
      </c>
      <c r="E117" s="73"/>
      <c r="F117" s="73"/>
      <c r="G117" s="73"/>
      <c r="H117" s="73"/>
    </row>
    <row r="118" spans="1:8" ht="27.6" x14ac:dyDescent="0.3">
      <c r="A118" s="92"/>
      <c r="B118" s="93"/>
      <c r="C118" s="94" t="s">
        <v>39</v>
      </c>
      <c r="D118" s="95"/>
      <c r="E118" s="96" t="s">
        <v>120</v>
      </c>
      <c r="F118" s="97"/>
      <c r="G118" s="98"/>
      <c r="H118" s="95"/>
    </row>
    <row r="119" spans="1:8" x14ac:dyDescent="0.3">
      <c r="A119" s="57" t="s">
        <v>41</v>
      </c>
      <c r="B119" s="58" t="s">
        <v>42</v>
      </c>
      <c r="C119" s="84" t="s">
        <v>43</v>
      </c>
      <c r="D119" s="58" t="s">
        <v>35</v>
      </c>
      <c r="E119" s="57" t="s">
        <v>44</v>
      </c>
      <c r="F119" s="57"/>
      <c r="G119" s="57"/>
      <c r="H119" s="84" t="s">
        <v>45</v>
      </c>
    </row>
    <row r="120" spans="1:8" x14ac:dyDescent="0.3">
      <c r="A120" s="57"/>
      <c r="B120" s="60"/>
      <c r="C120" s="84"/>
      <c r="D120" s="60"/>
      <c r="E120" s="61" t="s">
        <v>46</v>
      </c>
      <c r="F120" s="61" t="s">
        <v>47</v>
      </c>
      <c r="G120" s="61" t="s">
        <v>48</v>
      </c>
      <c r="H120" s="84"/>
    </row>
    <row r="121" spans="1:8" ht="15.6" x14ac:dyDescent="0.3">
      <c r="A121" s="61"/>
      <c r="B121" s="63" t="s">
        <v>20</v>
      </c>
      <c r="C121" s="85"/>
      <c r="D121" s="64"/>
      <c r="E121" s="61"/>
      <c r="F121" s="61"/>
      <c r="G121" s="61"/>
      <c r="H121" s="85"/>
    </row>
    <row r="122" spans="1:8" ht="46.8" x14ac:dyDescent="0.3">
      <c r="A122" s="69" t="s">
        <v>49</v>
      </c>
      <c r="B122" s="66" t="s">
        <v>50</v>
      </c>
      <c r="C122" s="69" t="s">
        <v>51</v>
      </c>
      <c r="D122" s="88">
        <v>15</v>
      </c>
      <c r="E122" s="68">
        <v>8.32</v>
      </c>
      <c r="F122" s="68">
        <v>10.51</v>
      </c>
      <c r="G122" s="68">
        <v>52.6</v>
      </c>
      <c r="H122" s="68">
        <v>340.59</v>
      </c>
    </row>
    <row r="123" spans="1:8" ht="15.6" x14ac:dyDescent="0.3">
      <c r="A123" s="109">
        <v>432</v>
      </c>
      <c r="B123" s="86" t="s">
        <v>83</v>
      </c>
      <c r="C123" s="109">
        <v>200</v>
      </c>
      <c r="D123" s="88">
        <v>10</v>
      </c>
      <c r="E123" s="83">
        <v>1.5</v>
      </c>
      <c r="F123" s="83">
        <v>1.3</v>
      </c>
      <c r="G123" s="83">
        <v>22.3</v>
      </c>
      <c r="H123" s="83">
        <v>107</v>
      </c>
    </row>
    <row r="124" spans="1:8" ht="15.6" x14ac:dyDescent="0.3">
      <c r="A124" s="69" t="s">
        <v>53</v>
      </c>
      <c r="B124" s="66" t="s">
        <v>71</v>
      </c>
      <c r="C124" s="69">
        <v>40</v>
      </c>
      <c r="D124" s="69">
        <v>8</v>
      </c>
      <c r="E124" s="78">
        <v>4</v>
      </c>
      <c r="F124" s="78">
        <v>4.1500000000000004</v>
      </c>
      <c r="G124" s="78">
        <v>10.66</v>
      </c>
      <c r="H124" s="78">
        <v>100.6</v>
      </c>
    </row>
    <row r="125" spans="1:8" ht="31.2" x14ac:dyDescent="0.3">
      <c r="A125" s="69" t="s">
        <v>53</v>
      </c>
      <c r="B125" s="70" t="s">
        <v>55</v>
      </c>
      <c r="C125" s="71">
        <v>25</v>
      </c>
      <c r="D125" s="69">
        <v>3</v>
      </c>
      <c r="E125" s="76">
        <v>2</v>
      </c>
      <c r="F125" s="76">
        <v>0.87</v>
      </c>
      <c r="G125" s="76">
        <v>13.25</v>
      </c>
      <c r="H125" s="76">
        <v>70</v>
      </c>
    </row>
    <row r="126" spans="1:8" ht="15.6" x14ac:dyDescent="0.3">
      <c r="A126" s="99"/>
      <c r="B126" s="99"/>
      <c r="C126" s="99"/>
      <c r="D126" s="106">
        <f>SUM(D122:D125)</f>
        <v>36</v>
      </c>
      <c r="E126" s="73"/>
      <c r="F126" s="73"/>
      <c r="G126" s="73"/>
      <c r="H126" s="73"/>
    </row>
    <row r="127" spans="1:8" ht="31.2" x14ac:dyDescent="0.3">
      <c r="A127" s="101"/>
      <c r="B127" s="102" t="s">
        <v>56</v>
      </c>
      <c r="C127" s="101"/>
      <c r="D127" s="102"/>
      <c r="E127" s="61"/>
      <c r="F127" s="61"/>
      <c r="G127" s="61"/>
      <c r="H127" s="61"/>
    </row>
    <row r="128" spans="1:8" ht="31.2" x14ac:dyDescent="0.3">
      <c r="A128" s="69">
        <v>68</v>
      </c>
      <c r="B128" s="66" t="s">
        <v>57</v>
      </c>
      <c r="C128" s="69">
        <v>60</v>
      </c>
      <c r="D128" s="69">
        <v>11</v>
      </c>
      <c r="E128" s="78">
        <v>0.73</v>
      </c>
      <c r="F128" s="78">
        <v>3.25</v>
      </c>
      <c r="G128" s="78">
        <v>4</v>
      </c>
      <c r="H128" s="78">
        <v>57.5</v>
      </c>
    </row>
    <row r="129" spans="1:8" ht="31.2" x14ac:dyDescent="0.3">
      <c r="A129" s="69" t="s">
        <v>58</v>
      </c>
      <c r="B129" s="66" t="s">
        <v>59</v>
      </c>
      <c r="C129" s="69" t="s">
        <v>60</v>
      </c>
      <c r="D129" s="69">
        <v>20</v>
      </c>
      <c r="E129" s="78">
        <v>7.22</v>
      </c>
      <c r="F129" s="78">
        <v>3.2</v>
      </c>
      <c r="G129" s="78">
        <v>18.8</v>
      </c>
      <c r="H129" s="78">
        <v>149.80000000000001</v>
      </c>
    </row>
    <row r="130" spans="1:8" ht="15.6" x14ac:dyDescent="0.3">
      <c r="A130" s="69" t="s">
        <v>61</v>
      </c>
      <c r="B130" s="66" t="s">
        <v>62</v>
      </c>
      <c r="C130" s="69" t="s">
        <v>63</v>
      </c>
      <c r="D130" s="69">
        <v>20</v>
      </c>
      <c r="E130" s="78">
        <v>9.5</v>
      </c>
      <c r="F130" s="78">
        <v>7.6</v>
      </c>
      <c r="G130" s="78">
        <v>18.100000000000001</v>
      </c>
      <c r="H130" s="78">
        <v>171.6</v>
      </c>
    </row>
    <row r="131" spans="1:8" ht="15.6" x14ac:dyDescent="0.3">
      <c r="A131" s="69">
        <v>260</v>
      </c>
      <c r="B131" s="70" t="s">
        <v>121</v>
      </c>
      <c r="C131" s="71">
        <v>90</v>
      </c>
      <c r="D131" s="69">
        <v>55</v>
      </c>
      <c r="E131" s="76">
        <v>10.9</v>
      </c>
      <c r="F131" s="76">
        <v>13.39</v>
      </c>
      <c r="G131" s="76">
        <v>16.5</v>
      </c>
      <c r="H131" s="76">
        <v>211.5</v>
      </c>
    </row>
    <row r="132" spans="1:8" ht="15.6" x14ac:dyDescent="0.3">
      <c r="A132" s="69">
        <v>325</v>
      </c>
      <c r="B132" s="66" t="s">
        <v>122</v>
      </c>
      <c r="C132" s="69">
        <v>150</v>
      </c>
      <c r="D132" s="69">
        <v>20</v>
      </c>
      <c r="E132" s="78">
        <v>3.7</v>
      </c>
      <c r="F132" s="78">
        <v>6.3</v>
      </c>
      <c r="G132" s="78">
        <v>32</v>
      </c>
      <c r="H132" s="68">
        <v>203</v>
      </c>
    </row>
    <row r="133" spans="1:8" ht="31.2" x14ac:dyDescent="0.3">
      <c r="A133" s="69">
        <v>123</v>
      </c>
      <c r="B133" s="66" t="s">
        <v>80</v>
      </c>
      <c r="C133" s="69">
        <v>200</v>
      </c>
      <c r="D133" s="69">
        <v>16</v>
      </c>
      <c r="E133" s="76">
        <v>0.2</v>
      </c>
      <c r="F133" s="76">
        <v>0.08</v>
      </c>
      <c r="G133" s="76">
        <v>17.420000000000002</v>
      </c>
      <c r="H133" s="76">
        <v>69.44</v>
      </c>
    </row>
    <row r="134" spans="1:8" ht="15.6" x14ac:dyDescent="0.3">
      <c r="A134" s="69">
        <v>430</v>
      </c>
      <c r="B134" s="66" t="s">
        <v>67</v>
      </c>
      <c r="C134" s="69">
        <v>200</v>
      </c>
      <c r="D134" s="69">
        <v>16</v>
      </c>
      <c r="E134" s="78">
        <v>0.2</v>
      </c>
      <c r="F134" s="78">
        <v>0.1</v>
      </c>
      <c r="G134" s="78">
        <v>15</v>
      </c>
      <c r="H134" s="78">
        <v>60</v>
      </c>
    </row>
    <row r="135" spans="1:8" ht="31.2" x14ac:dyDescent="0.3">
      <c r="A135" s="69" t="s">
        <v>53</v>
      </c>
      <c r="B135" s="81" t="s">
        <v>68</v>
      </c>
      <c r="C135" s="71">
        <v>30</v>
      </c>
      <c r="D135" s="69">
        <v>3</v>
      </c>
      <c r="E135" s="76">
        <v>1.95</v>
      </c>
      <c r="F135" s="76">
        <v>0.3</v>
      </c>
      <c r="G135" s="76">
        <v>13.5</v>
      </c>
      <c r="H135" s="76">
        <v>66</v>
      </c>
    </row>
    <row r="136" spans="1:8" ht="15.6" x14ac:dyDescent="0.3">
      <c r="A136" s="99"/>
      <c r="B136" s="99"/>
      <c r="C136" s="99"/>
      <c r="D136" s="106">
        <f>D128+D129+D131+D132+D133+D135</f>
        <v>125</v>
      </c>
      <c r="E136" s="82"/>
      <c r="F136" s="82"/>
      <c r="G136" s="82"/>
      <c r="H136" s="82"/>
    </row>
    <row r="137" spans="1:8" ht="15.6" x14ac:dyDescent="0.3">
      <c r="A137" s="107"/>
      <c r="B137" s="107"/>
      <c r="C137" s="107"/>
      <c r="D137" s="106">
        <f>D126+D136</f>
        <v>161</v>
      </c>
      <c r="E137" s="73"/>
      <c r="F137" s="73"/>
      <c r="G137" s="73"/>
      <c r="H137" s="73"/>
    </row>
    <row r="138" spans="1:8" ht="27.6" x14ac:dyDescent="0.3">
      <c r="A138" s="92"/>
      <c r="B138" s="93"/>
      <c r="C138" s="94" t="s">
        <v>39</v>
      </c>
      <c r="D138" s="95"/>
      <c r="E138" s="96" t="s">
        <v>123</v>
      </c>
      <c r="F138" s="97"/>
      <c r="G138" s="98"/>
      <c r="H138" s="95"/>
    </row>
    <row r="139" spans="1:8" x14ac:dyDescent="0.3">
      <c r="A139" s="57" t="s">
        <v>41</v>
      </c>
      <c r="B139" s="58" t="s">
        <v>42</v>
      </c>
      <c r="C139" s="57" t="s">
        <v>43</v>
      </c>
      <c r="D139" s="58" t="s">
        <v>35</v>
      </c>
      <c r="E139" s="57" t="s">
        <v>44</v>
      </c>
      <c r="F139" s="57"/>
      <c r="G139" s="57"/>
      <c r="H139" s="84" t="s">
        <v>45</v>
      </c>
    </row>
    <row r="140" spans="1:8" x14ac:dyDescent="0.3">
      <c r="A140" s="57"/>
      <c r="B140" s="60"/>
      <c r="C140" s="57"/>
      <c r="D140" s="60"/>
      <c r="E140" s="61" t="s">
        <v>46</v>
      </c>
      <c r="F140" s="61" t="s">
        <v>47</v>
      </c>
      <c r="G140" s="61" t="s">
        <v>48</v>
      </c>
      <c r="H140" s="84"/>
    </row>
    <row r="141" spans="1:8" ht="15.6" x14ac:dyDescent="0.3">
      <c r="A141" s="61"/>
      <c r="B141" s="63" t="s">
        <v>20</v>
      </c>
      <c r="C141" s="61"/>
      <c r="D141" s="64"/>
      <c r="E141" s="61"/>
      <c r="F141" s="61"/>
      <c r="G141" s="61"/>
      <c r="H141" s="85"/>
    </row>
    <row r="142" spans="1:8" ht="31.2" x14ac:dyDescent="0.3">
      <c r="A142" s="69">
        <v>418</v>
      </c>
      <c r="B142" s="66" t="s">
        <v>124</v>
      </c>
      <c r="C142" s="69" t="s">
        <v>60</v>
      </c>
      <c r="D142" s="67">
        <v>15</v>
      </c>
      <c r="E142" s="68">
        <v>5.8</v>
      </c>
      <c r="F142" s="68">
        <v>6.4</v>
      </c>
      <c r="G142" s="68">
        <v>9.4</v>
      </c>
      <c r="H142" s="68">
        <v>120</v>
      </c>
    </row>
    <row r="143" spans="1:8" ht="15.6" x14ac:dyDescent="0.3">
      <c r="A143" s="69">
        <v>430</v>
      </c>
      <c r="B143" s="66" t="s">
        <v>67</v>
      </c>
      <c r="C143" s="69">
        <v>200</v>
      </c>
      <c r="D143" s="67">
        <v>10</v>
      </c>
      <c r="E143" s="78">
        <v>0.2</v>
      </c>
      <c r="F143" s="78">
        <v>0.1</v>
      </c>
      <c r="G143" s="78">
        <v>15</v>
      </c>
      <c r="H143" s="78">
        <v>60</v>
      </c>
    </row>
    <row r="144" spans="1:8" ht="15.6" x14ac:dyDescent="0.3">
      <c r="A144" s="69" t="s">
        <v>53</v>
      </c>
      <c r="B144" s="66" t="s">
        <v>54</v>
      </c>
      <c r="C144" s="69">
        <v>40</v>
      </c>
      <c r="D144" s="88">
        <v>8</v>
      </c>
      <c r="E144" s="78">
        <v>1.3</v>
      </c>
      <c r="F144" s="78">
        <v>2</v>
      </c>
      <c r="G144" s="78">
        <v>15</v>
      </c>
      <c r="H144" s="78">
        <v>104</v>
      </c>
    </row>
    <row r="145" spans="1:8" ht="31.2" x14ac:dyDescent="0.3">
      <c r="A145" s="69" t="s">
        <v>53</v>
      </c>
      <c r="B145" s="70" t="s">
        <v>55</v>
      </c>
      <c r="C145" s="71">
        <v>25</v>
      </c>
      <c r="D145" s="69">
        <v>3</v>
      </c>
      <c r="E145" s="76">
        <v>2</v>
      </c>
      <c r="F145" s="76">
        <v>0.87</v>
      </c>
      <c r="G145" s="76">
        <v>13.25</v>
      </c>
      <c r="H145" s="76">
        <v>70</v>
      </c>
    </row>
    <row r="146" spans="1:8" ht="15.6" x14ac:dyDescent="0.3">
      <c r="A146" s="99"/>
      <c r="B146" s="99"/>
      <c r="C146" s="99"/>
      <c r="D146" s="114">
        <f>SUM(D142:D145)</f>
        <v>36</v>
      </c>
      <c r="E146" s="73"/>
      <c r="F146" s="73"/>
      <c r="G146" s="73"/>
      <c r="H146" s="73"/>
    </row>
    <row r="147" spans="1:8" ht="31.2" x14ac:dyDescent="0.3">
      <c r="A147" s="101"/>
      <c r="B147" s="102" t="s">
        <v>56</v>
      </c>
      <c r="C147" s="101"/>
      <c r="D147" s="115"/>
      <c r="E147" s="61"/>
      <c r="F147" s="61"/>
      <c r="G147" s="61"/>
      <c r="H147" s="61"/>
    </row>
    <row r="148" spans="1:8" ht="31.2" x14ac:dyDescent="0.3">
      <c r="A148" s="69">
        <v>52</v>
      </c>
      <c r="B148" s="66" t="s">
        <v>72</v>
      </c>
      <c r="C148" s="69">
        <v>60</v>
      </c>
      <c r="D148" s="69">
        <v>8</v>
      </c>
      <c r="E148" s="69">
        <v>2.7</v>
      </c>
      <c r="F148" s="69">
        <v>5.53</v>
      </c>
      <c r="G148" s="69">
        <v>3.6</v>
      </c>
      <c r="H148" s="69">
        <v>54.4</v>
      </c>
    </row>
    <row r="149" spans="1:8" ht="15.6" x14ac:dyDescent="0.3">
      <c r="A149" s="69">
        <v>73.010000000000005</v>
      </c>
      <c r="B149" s="66" t="s">
        <v>94</v>
      </c>
      <c r="C149" s="69">
        <v>200</v>
      </c>
      <c r="D149" s="69">
        <v>20</v>
      </c>
      <c r="E149" s="78">
        <v>4.5999999999999996</v>
      </c>
      <c r="F149" s="78">
        <v>4.8</v>
      </c>
      <c r="G149" s="78">
        <v>15.5</v>
      </c>
      <c r="H149" s="78">
        <v>147.9</v>
      </c>
    </row>
    <row r="150" spans="1:8" ht="15.6" x14ac:dyDescent="0.3">
      <c r="A150" s="69" t="s">
        <v>75</v>
      </c>
      <c r="B150" s="66" t="s">
        <v>76</v>
      </c>
      <c r="C150" s="69" t="s">
        <v>77</v>
      </c>
      <c r="D150" s="69">
        <v>20</v>
      </c>
      <c r="E150" s="78">
        <v>4.3</v>
      </c>
      <c r="F150" s="78">
        <v>1.1000000000000001</v>
      </c>
      <c r="G150" s="78">
        <v>1.1000000000000001</v>
      </c>
      <c r="H150" s="78">
        <v>92</v>
      </c>
    </row>
    <row r="151" spans="1:8" ht="15.6" x14ac:dyDescent="0.3">
      <c r="A151" s="69">
        <v>232</v>
      </c>
      <c r="B151" s="66" t="s">
        <v>125</v>
      </c>
      <c r="C151" s="69">
        <v>90</v>
      </c>
      <c r="D151" s="69">
        <v>55</v>
      </c>
      <c r="E151" s="78">
        <v>9.9</v>
      </c>
      <c r="F151" s="78">
        <v>8.9</v>
      </c>
      <c r="G151" s="78">
        <v>20</v>
      </c>
      <c r="H151" s="78">
        <v>184.5</v>
      </c>
    </row>
    <row r="152" spans="1:8" ht="15.6" x14ac:dyDescent="0.3">
      <c r="A152" s="69">
        <v>335</v>
      </c>
      <c r="B152" s="66" t="s">
        <v>96</v>
      </c>
      <c r="C152" s="69">
        <v>150</v>
      </c>
      <c r="D152" s="69">
        <v>20</v>
      </c>
      <c r="E152" s="78">
        <v>3.1</v>
      </c>
      <c r="F152" s="78">
        <v>5.4</v>
      </c>
      <c r="G152" s="78">
        <v>20.3</v>
      </c>
      <c r="H152" s="78">
        <v>174</v>
      </c>
    </row>
    <row r="153" spans="1:8" ht="15.6" x14ac:dyDescent="0.3">
      <c r="A153" s="69">
        <v>394</v>
      </c>
      <c r="B153" s="66" t="s">
        <v>126</v>
      </c>
      <c r="C153" s="69">
        <v>200</v>
      </c>
      <c r="D153" s="69">
        <v>16</v>
      </c>
      <c r="E153" s="78">
        <v>0.2</v>
      </c>
      <c r="F153" s="78">
        <v>0.2</v>
      </c>
      <c r="G153" s="78">
        <v>27.9</v>
      </c>
      <c r="H153" s="78">
        <v>115</v>
      </c>
    </row>
    <row r="154" spans="1:8" ht="15.6" x14ac:dyDescent="0.3">
      <c r="A154" s="69">
        <v>430</v>
      </c>
      <c r="B154" s="66" t="s">
        <v>67</v>
      </c>
      <c r="C154" s="69">
        <v>200</v>
      </c>
      <c r="D154" s="69">
        <v>16</v>
      </c>
      <c r="E154" s="78">
        <v>0.2</v>
      </c>
      <c r="F154" s="78">
        <v>0.1</v>
      </c>
      <c r="G154" s="78">
        <v>15</v>
      </c>
      <c r="H154" s="78">
        <v>60</v>
      </c>
    </row>
    <row r="155" spans="1:8" ht="31.2" x14ac:dyDescent="0.3">
      <c r="A155" s="69" t="s">
        <v>53</v>
      </c>
      <c r="B155" s="81" t="s">
        <v>68</v>
      </c>
      <c r="C155" s="71">
        <v>30</v>
      </c>
      <c r="D155" s="69">
        <v>3</v>
      </c>
      <c r="E155" s="76">
        <v>1.95</v>
      </c>
      <c r="F155" s="76">
        <v>0.3</v>
      </c>
      <c r="G155" s="76">
        <v>13.5</v>
      </c>
      <c r="H155" s="76">
        <v>66</v>
      </c>
    </row>
    <row r="156" spans="1:8" ht="31.2" x14ac:dyDescent="0.3">
      <c r="A156" s="69" t="s">
        <v>53</v>
      </c>
      <c r="B156" s="70" t="s">
        <v>55</v>
      </c>
      <c r="C156" s="71">
        <v>25</v>
      </c>
      <c r="D156" s="69">
        <v>3</v>
      </c>
      <c r="E156" s="76">
        <v>2</v>
      </c>
      <c r="F156" s="76">
        <v>0.87</v>
      </c>
      <c r="G156" s="76">
        <v>13.25</v>
      </c>
      <c r="H156" s="76">
        <v>70</v>
      </c>
    </row>
    <row r="157" spans="1:8" ht="15.6" x14ac:dyDescent="0.3">
      <c r="A157" s="99"/>
      <c r="B157" s="99"/>
      <c r="C157" s="99"/>
      <c r="D157" s="106">
        <f>D148+D149+D151+D152+D153+D155+D156</f>
        <v>125</v>
      </c>
      <c r="E157" s="82"/>
      <c r="F157" s="82"/>
      <c r="G157" s="82"/>
      <c r="H157" s="82"/>
    </row>
    <row r="158" spans="1:8" ht="15.6" x14ac:dyDescent="0.3">
      <c r="A158" s="107"/>
      <c r="B158" s="107"/>
      <c r="C158" s="107"/>
      <c r="D158" s="106">
        <f>D146+D157</f>
        <v>161</v>
      </c>
      <c r="E158" s="73"/>
      <c r="F158" s="73"/>
      <c r="G158" s="73"/>
      <c r="H158" s="73"/>
    </row>
    <row r="159" spans="1:8" ht="27.6" x14ac:dyDescent="0.3">
      <c r="A159" s="92"/>
      <c r="B159" s="93"/>
      <c r="C159" s="94" t="s">
        <v>39</v>
      </c>
      <c r="D159" s="95"/>
      <c r="E159" s="96" t="s">
        <v>127</v>
      </c>
      <c r="F159" s="97"/>
      <c r="G159" s="98"/>
      <c r="H159" s="95"/>
    </row>
    <row r="160" spans="1:8" x14ac:dyDescent="0.3">
      <c r="A160" s="57" t="s">
        <v>41</v>
      </c>
      <c r="B160" s="58" t="s">
        <v>42</v>
      </c>
      <c r="C160" s="57" t="s">
        <v>43</v>
      </c>
      <c r="D160" s="58" t="s">
        <v>35</v>
      </c>
      <c r="E160" s="57" t="s">
        <v>44</v>
      </c>
      <c r="F160" s="57"/>
      <c r="G160" s="57"/>
      <c r="H160" s="84" t="s">
        <v>45</v>
      </c>
    </row>
    <row r="161" spans="1:8" x14ac:dyDescent="0.3">
      <c r="A161" s="57"/>
      <c r="B161" s="60"/>
      <c r="C161" s="57"/>
      <c r="D161" s="60"/>
      <c r="E161" s="61" t="s">
        <v>46</v>
      </c>
      <c r="F161" s="61" t="s">
        <v>47</v>
      </c>
      <c r="G161" s="61" t="s">
        <v>48</v>
      </c>
      <c r="H161" s="84"/>
    </row>
    <row r="162" spans="1:8" ht="15.6" x14ac:dyDescent="0.3">
      <c r="A162" s="61"/>
      <c r="B162" s="63" t="s">
        <v>20</v>
      </c>
      <c r="C162" s="61"/>
      <c r="D162" s="64"/>
      <c r="E162" s="61"/>
      <c r="F162" s="61"/>
      <c r="G162" s="61"/>
      <c r="H162" s="85"/>
    </row>
    <row r="163" spans="1:8" ht="31.2" x14ac:dyDescent="0.3">
      <c r="A163" s="69">
        <v>189</v>
      </c>
      <c r="B163" s="66" t="s">
        <v>128</v>
      </c>
      <c r="C163" s="69" t="s">
        <v>74</v>
      </c>
      <c r="D163" s="88">
        <v>15</v>
      </c>
      <c r="E163" s="68">
        <v>5.8</v>
      </c>
      <c r="F163" s="68">
        <v>6.4</v>
      </c>
      <c r="G163" s="68">
        <v>9.4</v>
      </c>
      <c r="H163" s="68">
        <v>120</v>
      </c>
    </row>
    <row r="164" spans="1:8" ht="15.6" x14ac:dyDescent="0.3">
      <c r="A164" s="69">
        <v>433</v>
      </c>
      <c r="B164" s="66" t="s">
        <v>52</v>
      </c>
      <c r="C164" s="69">
        <v>200</v>
      </c>
      <c r="D164" s="69">
        <v>10</v>
      </c>
      <c r="E164" s="68">
        <v>3</v>
      </c>
      <c r="F164" s="68">
        <v>2.6</v>
      </c>
      <c r="G164" s="68">
        <v>24.8</v>
      </c>
      <c r="H164" s="68">
        <v>134.15</v>
      </c>
    </row>
    <row r="165" spans="1:8" ht="15.6" x14ac:dyDescent="0.3">
      <c r="A165" s="69">
        <v>338</v>
      </c>
      <c r="B165" s="66" t="s">
        <v>84</v>
      </c>
      <c r="C165" s="69">
        <v>120</v>
      </c>
      <c r="D165" s="69">
        <v>11</v>
      </c>
      <c r="E165" s="78">
        <v>0.54</v>
      </c>
      <c r="F165" s="78">
        <v>0.54</v>
      </c>
      <c r="G165" s="78">
        <v>13.17</v>
      </c>
      <c r="H165" s="78">
        <v>60.84</v>
      </c>
    </row>
    <row r="166" spans="1:8" ht="15.6" x14ac:dyDescent="0.3">
      <c r="A166" s="99"/>
      <c r="B166" s="99"/>
      <c r="C166" s="99"/>
      <c r="D166" s="106">
        <f>SUM(D163:D165)</f>
        <v>36</v>
      </c>
      <c r="E166" s="73"/>
      <c r="F166" s="73"/>
      <c r="G166" s="73"/>
      <c r="H166" s="73"/>
    </row>
    <row r="167" spans="1:8" ht="31.2" x14ac:dyDescent="0.3">
      <c r="A167" s="101"/>
      <c r="B167" s="102" t="s">
        <v>56</v>
      </c>
      <c r="C167" s="101"/>
      <c r="D167" s="102"/>
      <c r="E167" s="61"/>
      <c r="F167" s="61"/>
      <c r="G167" s="61"/>
      <c r="H167" s="61"/>
    </row>
    <row r="168" spans="1:8" ht="15.6" x14ac:dyDescent="0.3">
      <c r="A168" s="69">
        <v>71</v>
      </c>
      <c r="B168" s="66" t="s">
        <v>129</v>
      </c>
      <c r="C168" s="69">
        <v>60</v>
      </c>
      <c r="D168" s="69">
        <v>11</v>
      </c>
      <c r="E168" s="69">
        <v>0.48</v>
      </c>
      <c r="F168" s="69">
        <v>0.09</v>
      </c>
      <c r="G168" s="69">
        <v>1.5</v>
      </c>
      <c r="H168" s="69">
        <v>8.4</v>
      </c>
    </row>
    <row r="169" spans="1:8" ht="31.2" x14ac:dyDescent="0.3">
      <c r="A169" s="69">
        <v>95</v>
      </c>
      <c r="B169" s="87" t="s">
        <v>86</v>
      </c>
      <c r="C169" s="69" t="s">
        <v>74</v>
      </c>
      <c r="D169" s="69">
        <v>20</v>
      </c>
      <c r="E169" s="78">
        <v>2.56</v>
      </c>
      <c r="F169" s="78">
        <v>4.4800000000000004</v>
      </c>
      <c r="G169" s="78">
        <v>17.5</v>
      </c>
      <c r="H169" s="78">
        <v>160</v>
      </c>
    </row>
    <row r="170" spans="1:8" ht="15.6" x14ac:dyDescent="0.3">
      <c r="A170" s="69" t="s">
        <v>75</v>
      </c>
      <c r="B170" s="66" t="s">
        <v>76</v>
      </c>
      <c r="C170" s="69" t="s">
        <v>77</v>
      </c>
      <c r="D170" s="69">
        <v>20</v>
      </c>
      <c r="E170" s="78">
        <v>4.3</v>
      </c>
      <c r="F170" s="78">
        <v>1.1000000000000001</v>
      </c>
      <c r="G170" s="78">
        <v>1.1000000000000001</v>
      </c>
      <c r="H170" s="78">
        <v>92</v>
      </c>
    </row>
    <row r="171" spans="1:8" ht="15.6" x14ac:dyDescent="0.3">
      <c r="A171" s="69">
        <v>256</v>
      </c>
      <c r="B171" s="70" t="s">
        <v>130</v>
      </c>
      <c r="C171" s="71">
        <v>90</v>
      </c>
      <c r="D171" s="69">
        <v>55</v>
      </c>
      <c r="E171" s="76">
        <v>12.9</v>
      </c>
      <c r="F171" s="76">
        <v>14</v>
      </c>
      <c r="G171" s="76">
        <v>12</v>
      </c>
      <c r="H171" s="76">
        <v>176</v>
      </c>
    </row>
    <row r="172" spans="1:8" ht="31.2" x14ac:dyDescent="0.3">
      <c r="A172" s="69">
        <v>331</v>
      </c>
      <c r="B172" s="66" t="s">
        <v>79</v>
      </c>
      <c r="C172" s="71">
        <v>150</v>
      </c>
      <c r="D172" s="69">
        <v>20</v>
      </c>
      <c r="E172" s="78">
        <v>5.5</v>
      </c>
      <c r="F172" s="78">
        <v>4.8</v>
      </c>
      <c r="G172" s="78">
        <v>36.5</v>
      </c>
      <c r="H172" s="78">
        <v>196</v>
      </c>
    </row>
    <row r="173" spans="1:8" ht="15.6" x14ac:dyDescent="0.3">
      <c r="A173" s="69">
        <v>1210</v>
      </c>
      <c r="B173" s="77" t="s">
        <v>131</v>
      </c>
      <c r="C173" s="69">
        <v>200</v>
      </c>
      <c r="D173" s="69">
        <v>16</v>
      </c>
      <c r="E173" s="78">
        <v>0.4</v>
      </c>
      <c r="F173" s="78">
        <v>0.2</v>
      </c>
      <c r="G173" s="78">
        <v>23.8</v>
      </c>
      <c r="H173" s="78">
        <v>100</v>
      </c>
    </row>
    <row r="174" spans="1:8" ht="15.6" x14ac:dyDescent="0.3">
      <c r="A174" s="69">
        <v>430</v>
      </c>
      <c r="B174" s="66" t="s">
        <v>67</v>
      </c>
      <c r="C174" s="69">
        <v>200</v>
      </c>
      <c r="D174" s="69">
        <v>16</v>
      </c>
      <c r="E174" s="78">
        <v>0.2</v>
      </c>
      <c r="F174" s="78">
        <v>0.1</v>
      </c>
      <c r="G174" s="78">
        <v>15</v>
      </c>
      <c r="H174" s="78">
        <v>60</v>
      </c>
    </row>
    <row r="175" spans="1:8" ht="31.2" x14ac:dyDescent="0.3">
      <c r="A175" s="69" t="s">
        <v>53</v>
      </c>
      <c r="B175" s="81" t="s">
        <v>68</v>
      </c>
      <c r="C175" s="71">
        <v>30</v>
      </c>
      <c r="D175" s="69">
        <v>3</v>
      </c>
      <c r="E175" s="76">
        <v>1.95</v>
      </c>
      <c r="F175" s="76">
        <v>0.3</v>
      </c>
      <c r="G175" s="76">
        <v>13.5</v>
      </c>
      <c r="H175" s="76">
        <v>66</v>
      </c>
    </row>
    <row r="176" spans="1:8" ht="15.6" x14ac:dyDescent="0.3">
      <c r="A176" s="99"/>
      <c r="B176" s="99"/>
      <c r="C176" s="99"/>
      <c r="D176" s="106">
        <f>D168+D169+D171+D172+D173+D175</f>
        <v>125</v>
      </c>
      <c r="E176" s="82"/>
      <c r="F176" s="82"/>
      <c r="G176" s="82"/>
      <c r="H176" s="82"/>
    </row>
    <row r="177" spans="1:8" ht="15.6" x14ac:dyDescent="0.3">
      <c r="A177" s="99"/>
      <c r="B177" s="99"/>
      <c r="C177" s="99"/>
      <c r="D177" s="106">
        <f>D166+D176</f>
        <v>161</v>
      </c>
      <c r="E177" s="82"/>
      <c r="F177" s="82"/>
      <c r="G177" s="82"/>
      <c r="H177" s="82"/>
    </row>
    <row r="178" spans="1:8" ht="27.6" x14ac:dyDescent="0.3">
      <c r="A178" s="92"/>
      <c r="B178" s="93"/>
      <c r="C178" s="94" t="s">
        <v>39</v>
      </c>
      <c r="D178" s="95"/>
      <c r="E178" s="96" t="s">
        <v>132</v>
      </c>
      <c r="F178" s="97"/>
      <c r="G178" s="98"/>
      <c r="H178" s="95"/>
    </row>
    <row r="179" spans="1:8" x14ac:dyDescent="0.3">
      <c r="A179" s="57" t="s">
        <v>41</v>
      </c>
      <c r="B179" s="58" t="s">
        <v>42</v>
      </c>
      <c r="C179" s="57" t="s">
        <v>43</v>
      </c>
      <c r="D179" s="58" t="s">
        <v>35</v>
      </c>
      <c r="E179" s="57" t="s">
        <v>44</v>
      </c>
      <c r="F179" s="57"/>
      <c r="G179" s="57"/>
      <c r="H179" s="57" t="s">
        <v>45</v>
      </c>
    </row>
    <row r="180" spans="1:8" x14ac:dyDescent="0.3">
      <c r="A180" s="57"/>
      <c r="B180" s="60"/>
      <c r="C180" s="57"/>
      <c r="D180" s="60"/>
      <c r="E180" s="61" t="s">
        <v>46</v>
      </c>
      <c r="F180" s="61" t="s">
        <v>47</v>
      </c>
      <c r="G180" s="61" t="s">
        <v>48</v>
      </c>
      <c r="H180" s="57"/>
    </row>
    <row r="181" spans="1:8" ht="15.6" x14ac:dyDescent="0.3">
      <c r="A181" s="61"/>
      <c r="B181" s="63" t="s">
        <v>20</v>
      </c>
      <c r="C181" s="61"/>
      <c r="D181" s="64"/>
      <c r="E181" s="61"/>
      <c r="F181" s="61"/>
      <c r="G181" s="61"/>
      <c r="H181" s="61"/>
    </row>
    <row r="182" spans="1:8" ht="15.6" x14ac:dyDescent="0.3">
      <c r="A182" s="69" t="s">
        <v>111</v>
      </c>
      <c r="B182" s="66" t="s">
        <v>112</v>
      </c>
      <c r="C182" s="69">
        <v>45</v>
      </c>
      <c r="D182" s="88">
        <v>11</v>
      </c>
      <c r="E182" s="78">
        <v>4.45</v>
      </c>
      <c r="F182" s="78">
        <v>2.61</v>
      </c>
      <c r="G182" s="78">
        <v>26.74</v>
      </c>
      <c r="H182" s="78">
        <v>119.25</v>
      </c>
    </row>
    <row r="183" spans="1:8" ht="15.6" x14ac:dyDescent="0.3">
      <c r="A183" s="69">
        <v>210</v>
      </c>
      <c r="B183" s="66" t="s">
        <v>91</v>
      </c>
      <c r="C183" s="69" t="s">
        <v>60</v>
      </c>
      <c r="D183" s="69">
        <v>15</v>
      </c>
      <c r="E183" s="68">
        <v>9.9</v>
      </c>
      <c r="F183" s="68">
        <v>22.2</v>
      </c>
      <c r="G183" s="68">
        <v>37.9</v>
      </c>
      <c r="H183" s="68">
        <v>393.4</v>
      </c>
    </row>
    <row r="184" spans="1:8" ht="15.6" x14ac:dyDescent="0.3">
      <c r="A184" s="69">
        <v>430</v>
      </c>
      <c r="B184" s="77" t="s">
        <v>67</v>
      </c>
      <c r="C184" s="69">
        <v>200</v>
      </c>
      <c r="D184" s="69">
        <v>10</v>
      </c>
      <c r="E184" s="78">
        <v>0.2</v>
      </c>
      <c r="F184" s="78">
        <v>0.1</v>
      </c>
      <c r="G184" s="78">
        <v>15</v>
      </c>
      <c r="H184" s="78">
        <v>60</v>
      </c>
    </row>
    <row r="185" spans="1:8" ht="15.6" x14ac:dyDescent="0.3">
      <c r="A185" s="110"/>
      <c r="B185" s="111"/>
      <c r="C185" s="116"/>
      <c r="D185" s="117">
        <f>SUM(D182:D184)</f>
        <v>36</v>
      </c>
      <c r="E185" s="73"/>
      <c r="F185" s="73"/>
      <c r="G185" s="73"/>
      <c r="H185" s="73"/>
    </row>
    <row r="186" spans="1:8" ht="31.2" x14ac:dyDescent="0.3">
      <c r="A186" s="101"/>
      <c r="B186" s="102" t="s">
        <v>56</v>
      </c>
      <c r="C186" s="101"/>
      <c r="D186" s="102"/>
      <c r="E186" s="61"/>
      <c r="F186" s="61"/>
      <c r="G186" s="61"/>
      <c r="H186" s="61"/>
    </row>
    <row r="187" spans="1:8" ht="31.2" x14ac:dyDescent="0.3">
      <c r="A187" s="69">
        <v>23</v>
      </c>
      <c r="B187" s="66" t="s">
        <v>85</v>
      </c>
      <c r="C187" s="69">
        <v>60</v>
      </c>
      <c r="D187" s="69">
        <v>11</v>
      </c>
      <c r="E187" s="78">
        <v>0.54</v>
      </c>
      <c r="F187" s="78">
        <v>6.06</v>
      </c>
      <c r="G187" s="78">
        <v>1.74</v>
      </c>
      <c r="H187" s="78">
        <v>63.6</v>
      </c>
    </row>
    <row r="188" spans="1:8" ht="31.2" x14ac:dyDescent="0.3">
      <c r="A188" s="69" t="s">
        <v>104</v>
      </c>
      <c r="B188" s="66" t="s">
        <v>105</v>
      </c>
      <c r="C188" s="69" t="s">
        <v>60</v>
      </c>
      <c r="D188" s="69">
        <v>20</v>
      </c>
      <c r="E188" s="78">
        <v>3.03</v>
      </c>
      <c r="F188" s="78">
        <v>2.5</v>
      </c>
      <c r="G188" s="78">
        <v>22</v>
      </c>
      <c r="H188" s="78">
        <v>127.3</v>
      </c>
    </row>
    <row r="189" spans="1:8" ht="15.6" x14ac:dyDescent="0.3">
      <c r="A189" s="69" t="s">
        <v>61</v>
      </c>
      <c r="B189" s="66" t="s">
        <v>62</v>
      </c>
      <c r="C189" s="69" t="s">
        <v>63</v>
      </c>
      <c r="D189" s="69">
        <v>20</v>
      </c>
      <c r="E189" s="78">
        <v>9.5</v>
      </c>
      <c r="F189" s="78">
        <v>7.6</v>
      </c>
      <c r="G189" s="78">
        <v>18.100000000000001</v>
      </c>
      <c r="H189" s="78">
        <v>171.6</v>
      </c>
    </row>
    <row r="190" spans="1:8" ht="15.6" x14ac:dyDescent="0.3">
      <c r="A190" s="109">
        <v>258</v>
      </c>
      <c r="B190" s="89" t="s">
        <v>133</v>
      </c>
      <c r="C190" s="109">
        <v>240</v>
      </c>
      <c r="D190" s="69">
        <v>75</v>
      </c>
      <c r="E190" s="83">
        <v>18.05</v>
      </c>
      <c r="F190" s="83">
        <v>18.399999999999999</v>
      </c>
      <c r="G190" s="83">
        <v>38.200000000000003</v>
      </c>
      <c r="H190" s="83">
        <v>398.6</v>
      </c>
    </row>
    <row r="191" spans="1:8" ht="31.2" x14ac:dyDescent="0.3">
      <c r="A191" s="69">
        <v>123</v>
      </c>
      <c r="B191" s="77" t="s">
        <v>97</v>
      </c>
      <c r="C191" s="69">
        <v>200</v>
      </c>
      <c r="D191" s="69">
        <v>16</v>
      </c>
      <c r="E191" s="78">
        <v>0.6</v>
      </c>
      <c r="F191" s="78">
        <v>0.2</v>
      </c>
      <c r="G191" s="78">
        <v>27.4</v>
      </c>
      <c r="H191" s="78">
        <v>107</v>
      </c>
    </row>
    <row r="192" spans="1:8" ht="15.6" x14ac:dyDescent="0.3">
      <c r="A192" s="69">
        <v>430</v>
      </c>
      <c r="B192" s="66" t="s">
        <v>67</v>
      </c>
      <c r="C192" s="69">
        <v>200</v>
      </c>
      <c r="D192" s="69">
        <v>16</v>
      </c>
      <c r="E192" s="78">
        <v>0.2</v>
      </c>
      <c r="F192" s="78">
        <v>0.1</v>
      </c>
      <c r="G192" s="78">
        <v>15</v>
      </c>
      <c r="H192" s="78">
        <v>60</v>
      </c>
    </row>
    <row r="193" spans="1:8" ht="31.2" x14ac:dyDescent="0.3">
      <c r="A193" s="69" t="s">
        <v>53</v>
      </c>
      <c r="B193" s="81" t="s">
        <v>68</v>
      </c>
      <c r="C193" s="71">
        <v>30</v>
      </c>
      <c r="D193" s="69">
        <v>3</v>
      </c>
      <c r="E193" s="76">
        <v>1.95</v>
      </c>
      <c r="F193" s="76">
        <v>0.3</v>
      </c>
      <c r="G193" s="76">
        <v>13.5</v>
      </c>
      <c r="H193" s="76">
        <v>66</v>
      </c>
    </row>
    <row r="194" spans="1:8" ht="15.6" x14ac:dyDescent="0.3">
      <c r="A194" s="110"/>
      <c r="B194" s="111"/>
      <c r="C194" s="116"/>
      <c r="D194" s="117">
        <f>D187+D188+D190+D191+D193</f>
        <v>125</v>
      </c>
      <c r="E194" s="82"/>
      <c r="F194" s="82"/>
      <c r="G194" s="82"/>
      <c r="H194" s="82"/>
    </row>
    <row r="195" spans="1:8" ht="15.6" x14ac:dyDescent="0.3">
      <c r="A195" s="118"/>
      <c r="B195" s="119"/>
      <c r="C195" s="120"/>
      <c r="D195" s="121">
        <f>D185+D194</f>
        <v>161</v>
      </c>
      <c r="E195" s="90"/>
      <c r="F195" s="90"/>
      <c r="G195" s="90"/>
      <c r="H195" s="91"/>
    </row>
    <row r="196" spans="1:8" ht="27.6" x14ac:dyDescent="0.3">
      <c r="A196" s="92"/>
      <c r="B196" s="93"/>
      <c r="C196" s="94" t="s">
        <v>39</v>
      </c>
      <c r="D196" s="95"/>
      <c r="E196" s="96" t="s">
        <v>134</v>
      </c>
      <c r="F196" s="97"/>
      <c r="G196" s="98"/>
      <c r="H196" s="95"/>
    </row>
    <row r="197" spans="1:8" x14ac:dyDescent="0.3">
      <c r="A197" s="57" t="s">
        <v>41</v>
      </c>
      <c r="B197" s="58" t="s">
        <v>42</v>
      </c>
      <c r="C197" s="57" t="s">
        <v>43</v>
      </c>
      <c r="D197" s="58" t="s">
        <v>35</v>
      </c>
      <c r="E197" s="57" t="s">
        <v>44</v>
      </c>
      <c r="F197" s="57"/>
      <c r="G197" s="57"/>
      <c r="H197" s="84" t="s">
        <v>45</v>
      </c>
    </row>
    <row r="198" spans="1:8" x14ac:dyDescent="0.3">
      <c r="A198" s="57"/>
      <c r="B198" s="60"/>
      <c r="C198" s="57"/>
      <c r="D198" s="60"/>
      <c r="E198" s="61" t="s">
        <v>46</v>
      </c>
      <c r="F198" s="61" t="s">
        <v>47</v>
      </c>
      <c r="G198" s="61" t="s">
        <v>48</v>
      </c>
      <c r="H198" s="84"/>
    </row>
    <row r="199" spans="1:8" ht="15.6" x14ac:dyDescent="0.3">
      <c r="A199" s="61"/>
      <c r="B199" s="63" t="s">
        <v>20</v>
      </c>
      <c r="C199" s="61"/>
      <c r="D199" s="64"/>
      <c r="E199" s="61"/>
      <c r="F199" s="61"/>
      <c r="G199" s="61"/>
      <c r="H199" s="85"/>
    </row>
    <row r="200" spans="1:8" ht="46.8" x14ac:dyDescent="0.3">
      <c r="A200" s="69" t="s">
        <v>99</v>
      </c>
      <c r="B200" s="66" t="s">
        <v>135</v>
      </c>
      <c r="C200" s="69" t="s">
        <v>51</v>
      </c>
      <c r="D200" s="88">
        <v>15</v>
      </c>
      <c r="E200" s="68">
        <v>8.6999999999999993</v>
      </c>
      <c r="F200" s="68">
        <v>8.1999999999999993</v>
      </c>
      <c r="G200" s="68">
        <v>34.5</v>
      </c>
      <c r="H200" s="68">
        <v>290.74</v>
      </c>
    </row>
    <row r="201" spans="1:8" ht="15.6" x14ac:dyDescent="0.3">
      <c r="A201" s="109">
        <v>432</v>
      </c>
      <c r="B201" s="86" t="s">
        <v>83</v>
      </c>
      <c r="C201" s="109">
        <v>200</v>
      </c>
      <c r="D201" s="88">
        <v>10</v>
      </c>
      <c r="E201" s="83">
        <v>1.5</v>
      </c>
      <c r="F201" s="83">
        <v>1.3</v>
      </c>
      <c r="G201" s="83">
        <v>22.3</v>
      </c>
      <c r="H201" s="83">
        <v>107</v>
      </c>
    </row>
    <row r="202" spans="1:8" ht="15.6" x14ac:dyDescent="0.3">
      <c r="A202" s="69" t="s">
        <v>53</v>
      </c>
      <c r="B202" s="66" t="s">
        <v>71</v>
      </c>
      <c r="C202" s="69">
        <v>40</v>
      </c>
      <c r="D202" s="69">
        <v>8</v>
      </c>
      <c r="E202" s="78">
        <v>4</v>
      </c>
      <c r="F202" s="78">
        <v>4.1500000000000004</v>
      </c>
      <c r="G202" s="78">
        <v>10.66</v>
      </c>
      <c r="H202" s="78">
        <v>100.6</v>
      </c>
    </row>
    <row r="203" spans="1:8" ht="31.2" x14ac:dyDescent="0.3">
      <c r="A203" s="69" t="s">
        <v>53</v>
      </c>
      <c r="B203" s="70" t="s">
        <v>55</v>
      </c>
      <c r="C203" s="71">
        <v>25</v>
      </c>
      <c r="D203" s="69">
        <v>3</v>
      </c>
      <c r="E203" s="76">
        <v>2</v>
      </c>
      <c r="F203" s="76">
        <v>0.87</v>
      </c>
      <c r="G203" s="76">
        <v>13.25</v>
      </c>
      <c r="H203" s="76">
        <v>70</v>
      </c>
    </row>
    <row r="204" spans="1:8" ht="15.6" x14ac:dyDescent="0.3">
      <c r="A204" s="99"/>
      <c r="B204" s="99"/>
      <c r="C204" s="99"/>
      <c r="D204" s="106">
        <f>SUM(D200:D203)</f>
        <v>36</v>
      </c>
      <c r="E204" s="73"/>
      <c r="F204" s="73"/>
      <c r="G204" s="73"/>
      <c r="H204" s="73"/>
    </row>
    <row r="205" spans="1:8" ht="31.2" x14ac:dyDescent="0.3">
      <c r="A205" s="101"/>
      <c r="B205" s="102" t="s">
        <v>56</v>
      </c>
      <c r="C205" s="101"/>
      <c r="D205" s="102"/>
      <c r="E205" s="61"/>
      <c r="F205" s="61"/>
      <c r="G205" s="61"/>
      <c r="H205" s="61"/>
    </row>
    <row r="206" spans="1:8" ht="62.4" x14ac:dyDescent="0.3">
      <c r="A206" s="69" t="s">
        <v>101</v>
      </c>
      <c r="B206" s="66" t="s">
        <v>102</v>
      </c>
      <c r="C206" s="69" t="s">
        <v>103</v>
      </c>
      <c r="D206" s="69">
        <v>8</v>
      </c>
      <c r="E206" s="78">
        <v>0.96</v>
      </c>
      <c r="F206" s="78">
        <v>3.06</v>
      </c>
      <c r="G206" s="78">
        <v>4.1399999999999997</v>
      </c>
      <c r="H206" s="78">
        <v>48</v>
      </c>
    </row>
    <row r="207" spans="1:8" ht="31.2" x14ac:dyDescent="0.3">
      <c r="A207" s="69">
        <v>91</v>
      </c>
      <c r="B207" s="66" t="s">
        <v>73</v>
      </c>
      <c r="C207" s="69" t="s">
        <v>74</v>
      </c>
      <c r="D207" s="69">
        <v>20</v>
      </c>
      <c r="E207" s="78">
        <v>2.4</v>
      </c>
      <c r="F207" s="78">
        <v>4.6399999999999997</v>
      </c>
      <c r="G207" s="78">
        <v>13.2</v>
      </c>
      <c r="H207" s="78">
        <v>106.4</v>
      </c>
    </row>
    <row r="208" spans="1:8" ht="15.6" x14ac:dyDescent="0.3">
      <c r="A208" s="69" t="s">
        <v>75</v>
      </c>
      <c r="B208" s="66" t="s">
        <v>76</v>
      </c>
      <c r="C208" s="69" t="s">
        <v>77</v>
      </c>
      <c r="D208" s="69">
        <v>20</v>
      </c>
      <c r="E208" s="78">
        <v>4.3</v>
      </c>
      <c r="F208" s="78">
        <v>1.1000000000000001</v>
      </c>
      <c r="G208" s="78">
        <v>1.1000000000000001</v>
      </c>
      <c r="H208" s="78">
        <v>92</v>
      </c>
    </row>
    <row r="209" spans="1:8" ht="15.6" x14ac:dyDescent="0.3">
      <c r="A209" s="69">
        <v>611.01</v>
      </c>
      <c r="B209" s="77" t="s">
        <v>136</v>
      </c>
      <c r="C209" s="69">
        <v>90</v>
      </c>
      <c r="D209" s="69">
        <v>55</v>
      </c>
      <c r="E209" s="78">
        <v>12.8</v>
      </c>
      <c r="F209" s="78">
        <v>11.2</v>
      </c>
      <c r="G209" s="78">
        <v>7.2</v>
      </c>
      <c r="H209" s="78">
        <v>156.5</v>
      </c>
    </row>
    <row r="210" spans="1:8" ht="15.6" x14ac:dyDescent="0.3">
      <c r="A210" s="69">
        <v>323</v>
      </c>
      <c r="B210" s="77" t="s">
        <v>65</v>
      </c>
      <c r="C210" s="69">
        <v>150</v>
      </c>
      <c r="D210" s="69">
        <v>20</v>
      </c>
      <c r="E210" s="78">
        <v>3.6</v>
      </c>
      <c r="F210" s="78">
        <v>4.5999999999999996</v>
      </c>
      <c r="G210" s="78">
        <v>37.700000000000003</v>
      </c>
      <c r="H210" s="78">
        <v>212</v>
      </c>
    </row>
    <row r="211" spans="1:8" ht="15.6" x14ac:dyDescent="0.3">
      <c r="A211" s="69">
        <v>402</v>
      </c>
      <c r="B211" s="70" t="s">
        <v>88</v>
      </c>
      <c r="C211" s="69">
        <v>200</v>
      </c>
      <c r="D211" s="69">
        <v>16</v>
      </c>
      <c r="E211" s="76">
        <v>0.6</v>
      </c>
      <c r="F211" s="76">
        <v>0.1</v>
      </c>
      <c r="G211" s="76">
        <v>25.7</v>
      </c>
      <c r="H211" s="76">
        <v>131</v>
      </c>
    </row>
    <row r="212" spans="1:8" ht="15.6" x14ac:dyDescent="0.3">
      <c r="A212" s="69">
        <v>430</v>
      </c>
      <c r="B212" s="66" t="s">
        <v>67</v>
      </c>
      <c r="C212" s="69">
        <v>200</v>
      </c>
      <c r="D212" s="69">
        <v>16</v>
      </c>
      <c r="E212" s="78">
        <v>0.2</v>
      </c>
      <c r="F212" s="78">
        <v>0.1</v>
      </c>
      <c r="G212" s="78">
        <v>15</v>
      </c>
      <c r="H212" s="78">
        <v>60</v>
      </c>
    </row>
    <row r="213" spans="1:8" ht="31.2" x14ac:dyDescent="0.3">
      <c r="A213" s="69" t="s">
        <v>53</v>
      </c>
      <c r="B213" s="81" t="s">
        <v>68</v>
      </c>
      <c r="C213" s="71">
        <v>30</v>
      </c>
      <c r="D213" s="69">
        <v>3</v>
      </c>
      <c r="E213" s="76">
        <v>1.95</v>
      </c>
      <c r="F213" s="76">
        <v>0.3</v>
      </c>
      <c r="G213" s="76">
        <v>13.5</v>
      </c>
      <c r="H213" s="76">
        <v>66</v>
      </c>
    </row>
    <row r="214" spans="1:8" ht="31.2" x14ac:dyDescent="0.3">
      <c r="A214" s="69" t="s">
        <v>53</v>
      </c>
      <c r="B214" s="70" t="s">
        <v>55</v>
      </c>
      <c r="C214" s="71">
        <v>25</v>
      </c>
      <c r="D214" s="69">
        <v>3</v>
      </c>
      <c r="E214" s="76">
        <v>2</v>
      </c>
      <c r="F214" s="76">
        <v>0.87</v>
      </c>
      <c r="G214" s="76">
        <v>13.25</v>
      </c>
      <c r="H214" s="76">
        <v>70</v>
      </c>
    </row>
    <row r="215" spans="1:8" ht="15.6" x14ac:dyDescent="0.3">
      <c r="A215" s="99"/>
      <c r="B215" s="99"/>
      <c r="C215" s="99"/>
      <c r="D215" s="106">
        <f>D206+D207+D209+D210+D211+D213+D214</f>
        <v>125</v>
      </c>
      <c r="E215" s="82"/>
      <c r="F215" s="82"/>
      <c r="G215" s="82"/>
      <c r="H215" s="82"/>
    </row>
    <row r="216" spans="1:8" ht="15.6" x14ac:dyDescent="0.3">
      <c r="A216" s="107"/>
      <c r="B216" s="107"/>
      <c r="C216" s="107"/>
      <c r="D216" s="106">
        <f>D204+D215</f>
        <v>161</v>
      </c>
      <c r="E216" s="82"/>
      <c r="F216" s="82"/>
      <c r="G216" s="82"/>
      <c r="H216" s="82"/>
    </row>
    <row r="217" spans="1:8" ht="27.6" x14ac:dyDescent="0.3">
      <c r="A217" s="92"/>
      <c r="B217" s="93"/>
      <c r="C217" s="94" t="s">
        <v>39</v>
      </c>
      <c r="D217" s="95"/>
      <c r="E217" s="96" t="s">
        <v>137</v>
      </c>
      <c r="F217" s="97"/>
      <c r="G217" s="98"/>
      <c r="H217" s="95"/>
    </row>
    <row r="218" spans="1:8" x14ac:dyDescent="0.3">
      <c r="A218" s="57" t="s">
        <v>41</v>
      </c>
      <c r="B218" s="58" t="s">
        <v>42</v>
      </c>
      <c r="C218" s="84" t="s">
        <v>43</v>
      </c>
      <c r="D218" s="58" t="s">
        <v>35</v>
      </c>
      <c r="E218" s="57" t="s">
        <v>44</v>
      </c>
      <c r="F218" s="57"/>
      <c r="G218" s="57"/>
      <c r="H218" s="84" t="s">
        <v>45</v>
      </c>
    </row>
    <row r="219" spans="1:8" x14ac:dyDescent="0.3">
      <c r="A219" s="57"/>
      <c r="B219" s="60"/>
      <c r="C219" s="84"/>
      <c r="D219" s="60"/>
      <c r="E219" s="61" t="s">
        <v>46</v>
      </c>
      <c r="F219" s="61" t="s">
        <v>47</v>
      </c>
      <c r="G219" s="61" t="s">
        <v>48</v>
      </c>
      <c r="H219" s="84"/>
    </row>
    <row r="220" spans="1:8" ht="15.6" x14ac:dyDescent="0.3">
      <c r="A220" s="61"/>
      <c r="B220" s="63" t="s">
        <v>20</v>
      </c>
      <c r="C220" s="85"/>
      <c r="D220" s="64"/>
      <c r="E220" s="61"/>
      <c r="F220" s="61"/>
      <c r="G220" s="61"/>
      <c r="H220" s="85"/>
    </row>
    <row r="221" spans="1:8" ht="15.6" x14ac:dyDescent="0.3">
      <c r="A221" s="69">
        <v>2</v>
      </c>
      <c r="B221" s="66" t="s">
        <v>90</v>
      </c>
      <c r="C221" s="69">
        <v>50</v>
      </c>
      <c r="D221" s="88">
        <v>11</v>
      </c>
      <c r="E221" s="78">
        <v>1.5</v>
      </c>
      <c r="F221" s="78">
        <v>5.37</v>
      </c>
      <c r="G221" s="78">
        <v>27.5</v>
      </c>
      <c r="H221" s="78">
        <v>165</v>
      </c>
    </row>
    <row r="222" spans="1:8" ht="31.2" x14ac:dyDescent="0.3">
      <c r="A222" s="69">
        <v>184</v>
      </c>
      <c r="B222" s="66" t="s">
        <v>113</v>
      </c>
      <c r="C222" s="69" t="s">
        <v>74</v>
      </c>
      <c r="D222" s="69">
        <v>15</v>
      </c>
      <c r="E222" s="68">
        <v>9</v>
      </c>
      <c r="F222" s="68">
        <v>9.4</v>
      </c>
      <c r="G222" s="68">
        <v>35.6</v>
      </c>
      <c r="H222" s="68">
        <v>263.2</v>
      </c>
    </row>
    <row r="223" spans="1:8" ht="15.6" x14ac:dyDescent="0.3">
      <c r="A223" s="69">
        <v>431</v>
      </c>
      <c r="B223" s="66" t="s">
        <v>114</v>
      </c>
      <c r="C223" s="69" t="s">
        <v>74</v>
      </c>
      <c r="D223" s="69">
        <v>10</v>
      </c>
      <c r="E223" s="78">
        <v>0.3</v>
      </c>
      <c r="F223" s="78">
        <v>0</v>
      </c>
      <c r="G223" s="78">
        <v>15.2</v>
      </c>
      <c r="H223" s="78">
        <v>62</v>
      </c>
    </row>
    <row r="224" spans="1:8" ht="15.6" x14ac:dyDescent="0.3">
      <c r="A224" s="110"/>
      <c r="B224" s="111"/>
      <c r="C224" s="112"/>
      <c r="D224" s="113">
        <f>SUM(D221:D223)</f>
        <v>36</v>
      </c>
      <c r="E224" s="73"/>
      <c r="F224" s="73"/>
      <c r="G224" s="73"/>
      <c r="H224" s="73"/>
    </row>
    <row r="225" spans="1:8" ht="31.2" x14ac:dyDescent="0.3">
      <c r="A225" s="101"/>
      <c r="B225" s="102" t="s">
        <v>56</v>
      </c>
      <c r="C225" s="101"/>
      <c r="D225" s="102"/>
      <c r="E225" s="61"/>
      <c r="F225" s="61"/>
      <c r="G225" s="61"/>
      <c r="H225" s="61"/>
    </row>
    <row r="226" spans="1:8" ht="15.6" x14ac:dyDescent="0.3">
      <c r="A226" s="69">
        <v>51</v>
      </c>
      <c r="B226" s="66" t="s">
        <v>115</v>
      </c>
      <c r="C226" s="69">
        <v>60</v>
      </c>
      <c r="D226" s="69">
        <v>11</v>
      </c>
      <c r="E226" s="69">
        <v>0.8</v>
      </c>
      <c r="F226" s="69">
        <v>4.0999999999999996</v>
      </c>
      <c r="G226" s="69">
        <v>4</v>
      </c>
      <c r="H226" s="69">
        <v>73.8</v>
      </c>
    </row>
    <row r="227" spans="1:8" ht="15.6" x14ac:dyDescent="0.3">
      <c r="A227" s="69" t="s">
        <v>138</v>
      </c>
      <c r="B227" s="66" t="s">
        <v>139</v>
      </c>
      <c r="C227" s="69" t="s">
        <v>60</v>
      </c>
      <c r="D227" s="69">
        <v>20</v>
      </c>
      <c r="E227" s="78">
        <v>2.4</v>
      </c>
      <c r="F227" s="78">
        <v>4.6399999999999997</v>
      </c>
      <c r="G227" s="78">
        <v>13.76</v>
      </c>
      <c r="H227" s="78">
        <v>106.4</v>
      </c>
    </row>
    <row r="228" spans="1:8" ht="15.6" x14ac:dyDescent="0.3">
      <c r="A228" s="69" t="s">
        <v>61</v>
      </c>
      <c r="B228" s="66" t="s">
        <v>62</v>
      </c>
      <c r="C228" s="69" t="s">
        <v>63</v>
      </c>
      <c r="D228" s="69">
        <v>20</v>
      </c>
      <c r="E228" s="78">
        <v>9.5</v>
      </c>
      <c r="F228" s="78">
        <v>7.6</v>
      </c>
      <c r="G228" s="78">
        <v>18.100000000000001</v>
      </c>
      <c r="H228" s="78">
        <v>171.6</v>
      </c>
    </row>
    <row r="229" spans="1:8" ht="15.6" x14ac:dyDescent="0.3">
      <c r="A229" s="69">
        <v>345</v>
      </c>
      <c r="B229" s="66" t="s">
        <v>140</v>
      </c>
      <c r="C229" s="69">
        <v>90</v>
      </c>
      <c r="D229" s="69">
        <v>55</v>
      </c>
      <c r="E229" s="78">
        <v>12.8</v>
      </c>
      <c r="F229" s="78">
        <v>12.2</v>
      </c>
      <c r="G229" s="78">
        <v>18.2</v>
      </c>
      <c r="H229" s="78">
        <v>201</v>
      </c>
    </row>
    <row r="230" spans="1:8" ht="15.6" x14ac:dyDescent="0.3">
      <c r="A230" s="69">
        <v>325</v>
      </c>
      <c r="B230" s="66" t="s">
        <v>122</v>
      </c>
      <c r="C230" s="69">
        <v>150</v>
      </c>
      <c r="D230" s="69">
        <v>20</v>
      </c>
      <c r="E230" s="78">
        <v>3.1</v>
      </c>
      <c r="F230" s="78">
        <v>5.4</v>
      </c>
      <c r="G230" s="78">
        <v>20.3</v>
      </c>
      <c r="H230" s="78">
        <v>174</v>
      </c>
    </row>
    <row r="231" spans="1:8" ht="15.6" x14ac:dyDescent="0.3">
      <c r="A231" s="69">
        <v>436</v>
      </c>
      <c r="B231" s="66" t="s">
        <v>141</v>
      </c>
      <c r="C231" s="69">
        <v>200</v>
      </c>
      <c r="D231" s="69">
        <v>16</v>
      </c>
      <c r="E231" s="78">
        <v>0.2</v>
      </c>
      <c r="F231" s="78">
        <v>0</v>
      </c>
      <c r="G231" s="78">
        <v>25.7</v>
      </c>
      <c r="H231" s="78">
        <v>105</v>
      </c>
    </row>
    <row r="232" spans="1:8" ht="15.6" x14ac:dyDescent="0.3">
      <c r="A232" s="69">
        <v>430</v>
      </c>
      <c r="B232" s="66" t="s">
        <v>67</v>
      </c>
      <c r="C232" s="69">
        <v>200</v>
      </c>
      <c r="D232" s="69">
        <v>16</v>
      </c>
      <c r="E232" s="78">
        <v>0.2</v>
      </c>
      <c r="F232" s="78">
        <v>0.1</v>
      </c>
      <c r="G232" s="78">
        <v>15</v>
      </c>
      <c r="H232" s="78">
        <v>60</v>
      </c>
    </row>
    <row r="233" spans="1:8" ht="31.2" x14ac:dyDescent="0.3">
      <c r="A233" s="69" t="s">
        <v>53</v>
      </c>
      <c r="B233" s="81" t="s">
        <v>68</v>
      </c>
      <c r="C233" s="71">
        <v>30</v>
      </c>
      <c r="D233" s="69">
        <v>3</v>
      </c>
      <c r="E233" s="76">
        <v>1.95</v>
      </c>
      <c r="F233" s="76">
        <v>0.3</v>
      </c>
      <c r="G233" s="76">
        <v>13.5</v>
      </c>
      <c r="H233" s="76">
        <v>66</v>
      </c>
    </row>
    <row r="234" spans="1:8" ht="15.6" x14ac:dyDescent="0.3">
      <c r="A234" s="110"/>
      <c r="B234" s="111"/>
      <c r="C234" s="112"/>
      <c r="D234" s="113">
        <f>D226+D227+D229+D230+D231+D233</f>
        <v>125</v>
      </c>
      <c r="E234" s="82"/>
      <c r="F234" s="82"/>
      <c r="G234" s="82"/>
      <c r="H234" s="82"/>
    </row>
    <row r="235" spans="1:8" ht="15.6" x14ac:dyDescent="0.3">
      <c r="A235" s="110"/>
      <c r="B235" s="111"/>
      <c r="C235" s="112"/>
      <c r="D235" s="113">
        <f>D224+D234</f>
        <v>161</v>
      </c>
      <c r="E235" s="82"/>
      <c r="F235" s="82"/>
      <c r="G235" s="82"/>
      <c r="H235" s="82"/>
    </row>
  </sheetData>
  <mergeCells count="132">
    <mergeCell ref="A224:C224"/>
    <mergeCell ref="A234:C234"/>
    <mergeCell ref="A235:C235"/>
    <mergeCell ref="A218:A219"/>
    <mergeCell ref="B218:B219"/>
    <mergeCell ref="C218:C219"/>
    <mergeCell ref="D218:D219"/>
    <mergeCell ref="E218:G218"/>
    <mergeCell ref="H218:H219"/>
    <mergeCell ref="H197:H198"/>
    <mergeCell ref="A204:C204"/>
    <mergeCell ref="A215:C215"/>
    <mergeCell ref="A216:C216"/>
    <mergeCell ref="A217:B217"/>
    <mergeCell ref="E217:G217"/>
    <mergeCell ref="A185:C185"/>
    <mergeCell ref="A194:C194"/>
    <mergeCell ref="A195:C195"/>
    <mergeCell ref="A196:B196"/>
    <mergeCell ref="E196:G196"/>
    <mergeCell ref="A197:A198"/>
    <mergeCell ref="B197:B198"/>
    <mergeCell ref="C197:C198"/>
    <mergeCell ref="D197:D198"/>
    <mergeCell ref="E197:G197"/>
    <mergeCell ref="A179:A180"/>
    <mergeCell ref="B179:B180"/>
    <mergeCell ref="C179:C180"/>
    <mergeCell ref="D179:D180"/>
    <mergeCell ref="E179:G179"/>
    <mergeCell ref="H179:H180"/>
    <mergeCell ref="H160:H161"/>
    <mergeCell ref="A166:C166"/>
    <mergeCell ref="A176:C176"/>
    <mergeCell ref="A177:C177"/>
    <mergeCell ref="A178:B178"/>
    <mergeCell ref="E178:G178"/>
    <mergeCell ref="A146:C146"/>
    <mergeCell ref="A157:C157"/>
    <mergeCell ref="A158:C158"/>
    <mergeCell ref="A159:B159"/>
    <mergeCell ref="E159:G159"/>
    <mergeCell ref="A160:A161"/>
    <mergeCell ref="B160:B161"/>
    <mergeCell ref="C160:C161"/>
    <mergeCell ref="D160:D161"/>
    <mergeCell ref="E160:G160"/>
    <mergeCell ref="A139:A140"/>
    <mergeCell ref="B139:B140"/>
    <mergeCell ref="C139:C140"/>
    <mergeCell ref="D139:D140"/>
    <mergeCell ref="E139:G139"/>
    <mergeCell ref="H139:H140"/>
    <mergeCell ref="H119:H120"/>
    <mergeCell ref="A126:C126"/>
    <mergeCell ref="A136:C136"/>
    <mergeCell ref="A137:C137"/>
    <mergeCell ref="A138:B138"/>
    <mergeCell ref="E138:G138"/>
    <mergeCell ref="A105:C105"/>
    <mergeCell ref="A116:C116"/>
    <mergeCell ref="A117:C117"/>
    <mergeCell ref="A118:B118"/>
    <mergeCell ref="E118:G118"/>
    <mergeCell ref="A119:A120"/>
    <mergeCell ref="B119:B120"/>
    <mergeCell ref="C119:C120"/>
    <mergeCell ref="D119:D120"/>
    <mergeCell ref="E119:G119"/>
    <mergeCell ref="A99:A100"/>
    <mergeCell ref="B99:B100"/>
    <mergeCell ref="C99:C100"/>
    <mergeCell ref="D99:D100"/>
    <mergeCell ref="E99:G99"/>
    <mergeCell ref="H99:H100"/>
    <mergeCell ref="H79:H80"/>
    <mergeCell ref="A86:C86"/>
    <mergeCell ref="A96:C96"/>
    <mergeCell ref="A97:C97"/>
    <mergeCell ref="A98:B98"/>
    <mergeCell ref="E98:G98"/>
    <mergeCell ref="A66:C66"/>
    <mergeCell ref="A76:C76"/>
    <mergeCell ref="A77:C77"/>
    <mergeCell ref="A78:B78"/>
    <mergeCell ref="E78:G78"/>
    <mergeCell ref="A79:A80"/>
    <mergeCell ref="B79:B80"/>
    <mergeCell ref="C79:C80"/>
    <mergeCell ref="D79:D80"/>
    <mergeCell ref="E79:G79"/>
    <mergeCell ref="A60:A61"/>
    <mergeCell ref="B60:B61"/>
    <mergeCell ref="C60:C61"/>
    <mergeCell ref="D60:D61"/>
    <mergeCell ref="E60:G60"/>
    <mergeCell ref="H60:H61"/>
    <mergeCell ref="H42:H43"/>
    <mergeCell ref="A48:C48"/>
    <mergeCell ref="A57:C57"/>
    <mergeCell ref="A58:C58"/>
    <mergeCell ref="A59:B59"/>
    <mergeCell ref="E59:G59"/>
    <mergeCell ref="A29:C29"/>
    <mergeCell ref="A39:C39"/>
    <mergeCell ref="A40:C40"/>
    <mergeCell ref="A41:B41"/>
    <mergeCell ref="E41:G41"/>
    <mergeCell ref="A42:A43"/>
    <mergeCell ref="B42:B43"/>
    <mergeCell ref="C42:C43"/>
    <mergeCell ref="D42:D43"/>
    <mergeCell ref="E42:G42"/>
    <mergeCell ref="A22:A23"/>
    <mergeCell ref="B22:B23"/>
    <mergeCell ref="C22:C23"/>
    <mergeCell ref="D22:D23"/>
    <mergeCell ref="E22:G22"/>
    <mergeCell ref="H22:H23"/>
    <mergeCell ref="H2:H3"/>
    <mergeCell ref="A9:C9"/>
    <mergeCell ref="A19:C19"/>
    <mergeCell ref="A20:C20"/>
    <mergeCell ref="A21:B21"/>
    <mergeCell ref="E21:G21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2025-01-07T14:09:29Z</dcterms:modified>
</cp:coreProperties>
</file>